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7895" windowHeight="10935" tabRatio="717"/>
  </bookViews>
  <sheets>
    <sheet name="Income Statement" sheetId="1" r:id="rId1"/>
    <sheet name="Fnl and Operating Highlights" sheetId="2" r:id="rId2"/>
    <sheet name="Net Interest Revenue" sheetId="3" r:id="rId3"/>
    <sheet name="AMAF" sheetId="4" r:id="rId4"/>
    <sheet name="Growth in Client Assets &amp; Accts" sheetId="5" r:id="rId5"/>
    <sheet name="SMART" sheetId="6" r:id="rId6"/>
  </sheets>
  <definedNames>
    <definedName name="_xlnm.Print_Area" localSheetId="1">'Fnl and Operating Highlights'!$A$1:$N$67</definedName>
    <definedName name="_xlnm.Print_Area" localSheetId="2">'Net Interest Revenue'!$A$1:$L$32</definedName>
  </definedNames>
  <calcPr calcId="145621"/>
</workbook>
</file>

<file path=xl/calcChain.xml><?xml version="1.0" encoding="utf-8"?>
<calcChain xmlns="http://schemas.openxmlformats.org/spreadsheetml/2006/main">
  <c r="D28" i="3" l="1"/>
  <c r="J25" i="3"/>
  <c r="J28" i="3" s="1"/>
  <c r="H25" i="3"/>
  <c r="H28" i="3" s="1"/>
  <c r="D25" i="3"/>
  <c r="B25" i="3"/>
  <c r="L24" i="3"/>
  <c r="F24" i="3"/>
  <c r="F23" i="3"/>
  <c r="F22" i="3"/>
  <c r="L21" i="3"/>
  <c r="F21" i="3"/>
  <c r="J17" i="3"/>
  <c r="J19" i="3" s="1"/>
  <c r="H17" i="3"/>
  <c r="H19" i="3" s="1"/>
  <c r="D17" i="3"/>
  <c r="B17" i="3"/>
  <c r="B19" i="3" s="1"/>
  <c r="L16" i="3"/>
  <c r="F16" i="3"/>
  <c r="L15" i="3"/>
  <c r="F15" i="3"/>
  <c r="L14" i="3"/>
  <c r="F14" i="3"/>
  <c r="L13" i="3"/>
  <c r="F13" i="3"/>
  <c r="F12" i="3"/>
  <c r="L11" i="3"/>
  <c r="F11" i="3"/>
  <c r="L10" i="3"/>
  <c r="F10" i="3"/>
  <c r="H25" i="1"/>
  <c r="F25" i="1"/>
  <c r="H12" i="1"/>
  <c r="H16" i="1" s="1"/>
  <c r="H26" i="1" s="1"/>
  <c r="F12" i="1"/>
  <c r="F16" i="1" s="1"/>
  <c r="F17" i="3" l="1"/>
  <c r="D19" i="3"/>
  <c r="D29" i="3" s="1"/>
  <c r="F25" i="3"/>
  <c r="L28" i="3"/>
  <c r="F26" i="1"/>
  <c r="H28" i="1"/>
  <c r="H30" i="1" s="1"/>
  <c r="B26" i="3"/>
  <c r="L19" i="3"/>
  <c r="J29" i="3"/>
  <c r="L25" i="3"/>
  <c r="L17" i="3"/>
  <c r="L29" i="3" l="1"/>
  <c r="F19" i="3"/>
  <c r="F29" i="3" s="1"/>
  <c r="B28" i="3"/>
  <c r="F28" i="3" s="1"/>
  <c r="F28" i="1"/>
  <c r="F30" i="1" l="1"/>
</calcChain>
</file>

<file path=xl/sharedStrings.xml><?xml version="1.0" encoding="utf-8"?>
<sst xmlns="http://schemas.openxmlformats.org/spreadsheetml/2006/main" count="357" uniqueCount="252">
  <si>
    <t>THE CHARLES SCHWAB CORPORATION</t>
  </si>
  <si>
    <t>Consolidated Statements of Income</t>
  </si>
  <si>
    <t>(In millions, except per share amounts)</t>
  </si>
  <si>
    <t>(Unaudited)</t>
  </si>
  <si>
    <t>Three Months Ended
March 31,</t>
  </si>
  <si>
    <t>2017</t>
  </si>
  <si>
    <t/>
  </si>
  <si>
    <t>2016</t>
  </si>
  <si>
    <t>Net Revenues</t>
  </si>
  <si>
    <t>  </t>
  </si>
  <si>
    <t>Interest revenue</t>
  </si>
  <si>
    <t>Interest expense</t>
  </si>
  <si>
    <t>Net interest revenue</t>
  </si>
  <si>
    <t>Trading revenue</t>
  </si>
  <si>
    <t>Other</t>
  </si>
  <si>
    <t>Provision for loan losses</t>
  </si>
  <si>
    <t>Total net revenues</t>
  </si>
  <si>
    <t>Expenses Excluding Interest</t>
  </si>
  <si>
    <t>Compensation and benefits</t>
  </si>
  <si>
    <t>Professional services</t>
  </si>
  <si>
    <t>Occupancy and equipment</t>
  </si>
  <si>
    <t>Advertising and market development</t>
  </si>
  <si>
    <t>Communications</t>
  </si>
  <si>
    <t>Depreciation and amortization</t>
  </si>
  <si>
    <t>Other</t>
  </si>
  <si>
    <t>Total expenses excluding interest</t>
  </si>
  <si>
    <t>Income before taxes on income</t>
  </si>
  <si>
    <r>
      <rPr>
        <sz val="10"/>
        <color rgb="FF000000"/>
        <rFont val="Times New Roman"/>
        <family val="1"/>
      </rPr>
      <t xml:space="preserve">Taxes on income </t>
    </r>
    <r>
      <rPr>
        <vertAlign val="superscript"/>
        <sz val="10"/>
        <color rgb="FF000000"/>
        <rFont val="Times New Roman"/>
        <family val="1"/>
      </rPr>
      <t>(2)</t>
    </r>
  </si>
  <si>
    <t>Net Income</t>
  </si>
  <si>
    <r>
      <rPr>
        <sz val="10"/>
        <color rgb="FF000000"/>
        <rFont val="Times New Roman"/>
        <family val="1"/>
      </rPr>
      <t>Preferred stock dividends and other</t>
    </r>
    <r>
      <rPr>
        <vertAlign val="superscript"/>
        <sz val="10"/>
        <color rgb="FF000000"/>
        <rFont val="Times New Roman"/>
        <family val="1"/>
      </rPr>
      <t xml:space="preserve"> (3)</t>
    </r>
  </si>
  <si>
    <t>Net Income Available to Common Stockholders</t>
  </si>
  <si>
    <t>Weighted-Average Common Shares Outstanding:</t>
  </si>
  <si>
    <t>Basic</t>
  </si>
  <si>
    <t>Diluted</t>
  </si>
  <si>
    <t>Earnings Per Common Share:</t>
  </si>
  <si>
    <t>Dividends Declared Per Common Share</t>
  </si>
  <si>
    <t>Financial and Operating Highlights</t>
  </si>
  <si>
    <t>Q1-17 % change</t>
  </si>
  <si>
    <t>vs.</t>
  </si>
  <si>
    <t>First</t>
  </si>
  <si>
    <t>Fourth</t>
  </si>
  <si>
    <t>Third</t>
  </si>
  <si>
    <t>Second</t>
  </si>
  <si>
    <t>(In millions, except per share amounts and as noted)</t>
  </si>
  <si>
    <t>Q1-16</t>
  </si>
  <si>
    <t>Q4-16</t>
  </si>
  <si>
    <t>Quarter</t>
  </si>
  <si>
    <t>Asset management and administration fees</t>
  </si>
  <si>
    <t>Net interest revenue</t>
  </si>
  <si>
    <t>Trading revenue</t>
  </si>
  <si>
    <t>Provision for loan losses</t>
  </si>
  <si>
    <t>Total net revenues</t>
  </si>
  <si>
    <t>Total expenses excluding interest</t>
  </si>
  <si>
    <t>Taxes on income</t>
  </si>
  <si>
    <t>Preferred stock dividends and other</t>
  </si>
  <si>
    <t>Earnings per common share:</t>
  </si>
  <si>
    <t>Dividends declared per common share</t>
  </si>
  <si>
    <t>Weighted-average common shares outstanding:</t>
  </si>
  <si>
    <t>Performance Measures</t>
  </si>
  <si>
    <t>Pre-tax profit margin</t>
  </si>
  <si>
    <t>Cash and investments segregated</t>
  </si>
  <si>
    <t>Receivables from brokerage clients - net</t>
  </si>
  <si>
    <t>Bank loans - net</t>
  </si>
  <si>
    <t>Total assets</t>
  </si>
  <si>
    <t>Bank deposits</t>
  </si>
  <si>
    <t>Payables to brokerage clients</t>
  </si>
  <si>
    <t>Short-term borrowings</t>
  </si>
  <si>
    <t>Long-term debt</t>
  </si>
  <si>
    <t>Stockholders’ equity</t>
  </si>
  <si>
    <t>Other</t>
  </si>
  <si>
    <t>Full-time equivalent employees (at quarter end, in thousands)</t>
  </si>
  <si>
    <t>Capital expenditures - purchases of equipment, office facilities, and</t>
  </si>
  <si>
    <t>property, net (in millions)</t>
  </si>
  <si>
    <t>Expenses excluding interest as a percentage of average client assets</t>
  </si>
  <si>
    <t>(annualized)</t>
  </si>
  <si>
    <t>Clients’ Daily Average Trades (in thousands)</t>
  </si>
  <si>
    <t>Total</t>
  </si>
  <si>
    <t>Net Interest Revenue Information</t>
  </si>
  <si>
    <t>(In millions)</t>
  </si>
  <si>
    <t>Interest-earning assets:</t>
  </si>
  <si>
    <t>Cash and cash equivalents</t>
  </si>
  <si>
    <t>Cash and investments segregated</t>
  </si>
  <si>
    <t>Receivables from brokerage clients</t>
  </si>
  <si>
    <t>Held to maturity securities</t>
  </si>
  <si>
    <t>Bank loans</t>
  </si>
  <si>
    <t>Total interest-earning assets</t>
  </si>
  <si>
    <t>Other interest revenue</t>
  </si>
  <si>
    <t>Total interest-earning assets</t>
  </si>
  <si>
    <t>Funding sources:</t>
  </si>
  <si>
    <t>Bank deposits</t>
  </si>
  <si>
    <t>Long-term debt</t>
  </si>
  <si>
    <t>Total interest-bearing liabilities</t>
  </si>
  <si>
    <t>Non-interest-bearing funding sources</t>
  </si>
  <si>
    <t>Other interest expense</t>
  </si>
  <si>
    <t>Total funding sources</t>
  </si>
  <si>
    <t>Net interest revenue</t>
  </si>
  <si>
    <t>Three Months Ended March 31,</t>
  </si>
  <si>
    <t>Revenue</t>
  </si>
  <si>
    <t>Schwab money market funds before fee waivers</t>
  </si>
  <si>
    <t>Fee waivers</t>
  </si>
  <si>
    <t>Schwab money market funds</t>
  </si>
  <si>
    <t>Schwab equity and bond funds and ETFs</t>
  </si>
  <si>
    <t>Fee-based</t>
  </si>
  <si>
    <t>Intelligent Portfolios</t>
  </si>
  <si>
    <t>Legacy Non-Fee</t>
  </si>
  <si>
    <t>Total asset management and administration fees</t>
  </si>
  <si>
    <t>Growth in Client Assets and Accounts</t>
  </si>
  <si>
    <t>Q1-17 % Change</t>
  </si>
  <si>
    <t>(In billions, at quarter end, except as noted)</t>
  </si>
  <si>
    <t>Q1-16</t>
  </si>
  <si>
    <t>Assets in client accounts</t>
  </si>
  <si>
    <t>Money market funds</t>
  </si>
  <si>
    <t>Total proprietary mutual funds</t>
  </si>
  <si>
    <t>Mutual fund clearing services</t>
  </si>
  <si>
    <t>Other third-party mutual funds</t>
  </si>
  <si>
    <t>Total Mutual Fund Marketplace</t>
  </si>
  <si>
    <t>Total mutual fund assets</t>
  </si>
  <si>
    <t>Exchange-traded funds (ETFs)</t>
  </si>
  <si>
    <t>Other third-party ETFs</t>
  </si>
  <si>
    <t>Total ETF assets</t>
  </si>
  <si>
    <t>Equity and other securities</t>
  </si>
  <si>
    <t>Fixed income securities</t>
  </si>
  <si>
    <t>Margin loans outstanding</t>
  </si>
  <si>
    <t>Client assets by business</t>
  </si>
  <si>
    <t>Investor Services</t>
  </si>
  <si>
    <t>Advisor Services</t>
  </si>
  <si>
    <t>Advisor Services</t>
  </si>
  <si>
    <t>Net market gains</t>
  </si>
  <si>
    <t>N/M</t>
  </si>
  <si>
    <t>$</t>
  </si>
  <si>
    <t>Active Brokerage Accounts</t>
  </si>
  <si>
    <t>Banking Accounts</t>
  </si>
  <si>
    <t>Corporate Retirement Plan Participants</t>
  </si>
  <si>
    <t>N/M   Not meaningful.</t>
  </si>
  <si>
    <t>The Charles Schwab Corporation Monthly Activity Report for March 2017</t>
  </si>
  <si>
    <t>Change</t>
  </si>
  <si>
    <t>Mar</t>
  </si>
  <si>
    <t>Apr</t>
  </si>
  <si>
    <t>May</t>
  </si>
  <si>
    <t>Jun</t>
  </si>
  <si>
    <t>Jul</t>
  </si>
  <si>
    <t>Aug</t>
  </si>
  <si>
    <t>Sep</t>
  </si>
  <si>
    <t>Oct</t>
  </si>
  <si>
    <t>Nov</t>
  </si>
  <si>
    <t>Dec</t>
  </si>
  <si>
    <t>Jan</t>
  </si>
  <si>
    <t>Feb</t>
  </si>
  <si>
    <t>Mo.</t>
  </si>
  <si>
    <t>Yr.</t>
  </si>
  <si>
    <t>Market Indices</t>
  </si>
  <si>
    <t>(at month end)</t>
  </si>
  <si>
    <t>Dow Jones Industrial Average</t>
  </si>
  <si>
    <t>Nasdaq Composite</t>
  </si>
  <si>
    <t>Standard &amp; Poor’s 500</t>
  </si>
  <si>
    <t>Client Assets</t>
  </si>
  <si>
    <t>(in billions of dollars)</t>
  </si>
  <si>
    <t>Beginning Client Assets</t>
  </si>
  <si>
    <t>Net Market Gains (Losses)</t>
  </si>
  <si>
    <t>Total Client Assets (at month end)</t>
  </si>
  <si>
    <t>Receiving Ongoing Advisory Services</t>
  </si>
  <si>
    <t>Investor Services</t>
  </si>
  <si>
    <t>Client Accounts</t>
  </si>
  <si>
    <t>(at month end, in thousands)</t>
  </si>
  <si>
    <t>Active Brokerage Accounts</t>
  </si>
  <si>
    <t>Banking Accounts</t>
  </si>
  <si>
    <t>Corporate Retirement Plan Participants</t>
  </si>
  <si>
    <t>Client Activity</t>
  </si>
  <si>
    <t>New Brokerage Accounts (in thousands)</t>
  </si>
  <si>
    <t>Inbound Calls (in thousands)</t>
  </si>
  <si>
    <t>Web Logins (in thousands)</t>
  </si>
  <si>
    <t>(70) bp</t>
  </si>
  <si>
    <t>Mutual Fund and Exchange-Traded Fund</t>
  </si>
  <si>
    <t>(in millions of dollars)</t>
  </si>
  <si>
    <t>Large Capitalization Stock</t>
  </si>
  <si>
    <t>Small / Mid Capitalization Stock</t>
  </si>
  <si>
    <t>International</t>
  </si>
  <si>
    <t>Specialized</t>
  </si>
  <si>
    <t>Hybrid</t>
  </si>
  <si>
    <t>Taxable Bond</t>
  </si>
  <si>
    <t>Tax-Free Bond</t>
  </si>
  <si>
    <t>Net Buy (Sell) Activity</t>
  </si>
  <si>
    <t>Money Market Funds</t>
  </si>
  <si>
    <r>
      <rPr>
        <vertAlign val="superscript"/>
        <sz val="10"/>
        <color rgb="FF000000"/>
        <rFont val="Times New Roman"/>
        <family val="1"/>
      </rPr>
      <t xml:space="preserve">(1)	</t>
    </r>
    <r>
      <rPr>
        <sz val="10"/>
        <color rgb="FF000000"/>
        <rFont val="Times New Roman"/>
        <family val="1"/>
      </rPr>
      <t>Includes fee waivers of $8 million and $97 million for the three months ended March 31, 2017 and 2016, respectively, relating to Schwab-sponsored money market funds.</t>
    </r>
  </si>
  <si>
    <r>
      <rPr>
        <vertAlign val="superscript"/>
        <sz val="10"/>
        <color rgb="FF000000"/>
        <rFont val="Times New Roman"/>
        <family val="1"/>
      </rPr>
      <t xml:space="preserve">(2)    </t>
    </r>
    <r>
      <rPr>
        <sz val="10"/>
        <color rgb="FF000000"/>
        <rFont val="Times New Roman"/>
        <family val="1"/>
      </rPr>
      <t>First quarter 2017 tax expense was reduced by approximately $31 million to reflect the required adoption of Accounting Standards Update 2016-09, which changes the accounting treatment of a portion of the tax deductions relating to equity compensation.</t>
    </r>
  </si>
  <si>
    <r>
      <rPr>
        <vertAlign val="superscript"/>
        <sz val="9"/>
        <color rgb="FF000000"/>
        <rFont val="Times New Roman"/>
        <family val="1"/>
      </rPr>
      <t xml:space="preserve">(2)  </t>
    </r>
    <r>
      <rPr>
        <sz val="9"/>
        <color rgb="FF000000"/>
        <rFont val="Times New Roman"/>
        <family val="1"/>
      </rPr>
      <t>Advice solutions include managed portfolios, specialized strategies, and customized investment advice. Fee-based advice solutions include Schwab Private Client, Schwab Managed Portfolios, Managed Account Select</t>
    </r>
    <r>
      <rPr>
        <vertAlign val="superscript"/>
        <sz val="9"/>
        <color rgb="FF000000"/>
        <rFont val="Times New Roman"/>
        <family val="1"/>
      </rPr>
      <t>®</t>
    </r>
    <r>
      <rPr>
        <sz val="9"/>
        <color rgb="FF000000"/>
        <rFont val="Times New Roman"/>
        <family val="1"/>
      </rPr>
      <t>, Schwab Advisor Network</t>
    </r>
    <r>
      <rPr>
        <vertAlign val="superscript"/>
        <sz val="9"/>
        <color rgb="FF000000"/>
        <rFont val="Times New Roman"/>
        <family val="1"/>
      </rPr>
      <t>®</t>
    </r>
    <r>
      <rPr>
        <sz val="9"/>
        <color rgb="FF000000"/>
        <rFont val="Times New Roman"/>
        <family val="1"/>
      </rPr>
      <t>, Windhaven</t>
    </r>
    <r>
      <rPr>
        <vertAlign val="superscript"/>
        <sz val="9"/>
        <color rgb="FF000000"/>
        <rFont val="Times New Roman"/>
        <family val="1"/>
      </rPr>
      <t>®</t>
    </r>
    <r>
      <rPr>
        <sz val="9"/>
        <color rgb="FF000000"/>
        <rFont val="Times New Roman"/>
        <family val="1"/>
      </rPr>
      <t xml:space="preserve"> Strategies, ThomasPartners</t>
    </r>
    <r>
      <rPr>
        <vertAlign val="superscript"/>
        <sz val="9"/>
        <color rgb="FF000000"/>
        <rFont val="Times New Roman"/>
        <family val="1"/>
      </rPr>
      <t>®</t>
    </r>
    <r>
      <rPr>
        <sz val="9"/>
        <color rgb="FF000000"/>
        <rFont val="Times New Roman"/>
        <family val="1"/>
      </rPr>
      <t xml:space="preserve"> Dividend Growth Strategy, Schwab Index Advantage</t>
    </r>
    <r>
      <rPr>
        <vertAlign val="superscript"/>
        <sz val="9"/>
        <color rgb="FF000000"/>
        <rFont val="Times New Roman"/>
        <family val="1"/>
      </rPr>
      <t>®</t>
    </r>
    <r>
      <rPr>
        <sz val="9"/>
        <color rgb="FF000000"/>
        <rFont val="Times New Roman"/>
        <family val="1"/>
      </rPr>
      <t xml:space="preserve"> advised retirement plan balances, and Schwab Intelligent Advisory</t>
    </r>
    <r>
      <rPr>
        <vertAlign val="superscript"/>
        <sz val="9"/>
        <color rgb="FF000000"/>
        <rFont val="Times New Roman"/>
        <family val="1"/>
      </rPr>
      <t>TM</t>
    </r>
    <r>
      <rPr>
        <sz val="9"/>
        <color rgb="FF000000"/>
        <rFont val="Times New Roman"/>
        <family val="1"/>
      </rPr>
      <t>, launched in March 2017; average client assets are shown exclusive of enrolled balances that do not generate advice fees. Intelligent Portfolios include Schwab Intelligent Portfolios</t>
    </r>
    <r>
      <rPr>
        <vertAlign val="superscript"/>
        <sz val="9"/>
        <color rgb="FF000000"/>
        <rFont val="Times New Roman"/>
        <family val="1"/>
      </rPr>
      <t>®</t>
    </r>
    <r>
      <rPr>
        <sz val="9"/>
        <color rgb="FF000000"/>
        <rFont val="Times New Roman"/>
        <family val="1"/>
      </rPr>
      <t xml:space="preserve"> and Institutional Intelligent Portfolios</t>
    </r>
    <r>
      <rPr>
        <vertAlign val="superscript"/>
        <sz val="9"/>
        <color rgb="FF000000"/>
        <rFont val="Times New Roman"/>
        <family val="1"/>
      </rPr>
      <t>®</t>
    </r>
    <r>
      <rPr>
        <sz val="9"/>
        <color rgb="FF000000"/>
        <rFont val="Times New Roman"/>
        <family val="1"/>
      </rPr>
      <t>. Legacy Non-Fee advice solutions include superseded programs such as Schwab Advisor Source and certain retirement plan balances. Average client assets for advice solutions may also include the asset balances contained in the mutual fund and/or ETF categories listed above.</t>
    </r>
  </si>
  <si>
    <r>
      <rPr>
        <vertAlign val="superscript"/>
        <sz val="9"/>
        <color rgb="FF000000"/>
        <rFont val="Times New Roman"/>
        <family val="1"/>
      </rPr>
      <t xml:space="preserve">(3)  </t>
    </r>
    <r>
      <rPr>
        <sz val="9"/>
        <color rgb="FF000000"/>
        <rFont val="Times New Roman"/>
        <family val="1"/>
      </rPr>
      <t>For total end of period client assets receiving ongoing advisory services, including those not generating advice fees, please see the Monthly Activity Report.</t>
    </r>
  </si>
  <si>
    <r>
      <rPr>
        <vertAlign val="superscript"/>
        <sz val="9"/>
        <color rgb="FF000000"/>
        <rFont val="Times New Roman"/>
        <family val="1"/>
      </rPr>
      <t xml:space="preserve">(4)  </t>
    </r>
    <r>
      <rPr>
        <sz val="9"/>
        <color rgb="FF000000"/>
        <rFont val="Times New Roman"/>
        <family val="1"/>
      </rPr>
      <t>Includes various asset-related fees, such as trust fees, 401(k) recordkeeping fees, and mutual fund clearing fees and other service fees. Beginning in the first quarter of 2017, a prospective methodology change was made to average client assets relating to 401(k) recordkeeping fees to provide improved insight into the associated fee driver, which resulted in an increase of approximately $25 billion. There was no impact to revenue or the average fee.</t>
    </r>
  </si>
  <si>
    <r>
      <rPr>
        <vertAlign val="superscript"/>
        <sz val="9"/>
        <color rgb="FF000000"/>
        <rFont val="Times New Roman"/>
        <family val="1"/>
      </rPr>
      <t xml:space="preserve">(5)  </t>
    </r>
    <r>
      <rPr>
        <sz val="9"/>
        <color rgb="FF000000"/>
        <rFont val="Times New Roman"/>
        <family val="1"/>
      </rPr>
      <t>Includes miscellaneous service and transaction fees relating to mutual funds and ETFs that are not balance-based.</t>
    </r>
  </si>
  <si>
    <r>
      <rPr>
        <vertAlign val="superscript"/>
        <sz val="9"/>
        <color rgb="FF000000"/>
        <rFont val="Times New Roman"/>
        <family val="1"/>
      </rPr>
      <t xml:space="preserve">(1)   </t>
    </r>
    <r>
      <rPr>
        <sz val="9"/>
        <color rgb="FF000000"/>
        <rFont val="Times New Roman"/>
        <family val="1"/>
      </rPr>
      <t>Includes Schwab ETF OneSource</t>
    </r>
    <r>
      <rPr>
        <vertAlign val="superscript"/>
        <sz val="9"/>
        <color rgb="FF000000"/>
        <rFont val="Times New Roman"/>
        <family val="1"/>
      </rPr>
      <t>™</t>
    </r>
    <r>
      <rPr>
        <sz val="9"/>
        <color rgb="FF000000"/>
        <rFont val="Times New Roman"/>
        <family val="1"/>
      </rPr>
      <t>.</t>
    </r>
  </si>
  <si>
    <r>
      <t xml:space="preserve">      Schwab One</t>
    </r>
    <r>
      <rPr>
        <vertAlign val="superscript"/>
        <sz val="8"/>
        <color rgb="FF000000"/>
        <rFont val="Times New Roman"/>
        <family val="1"/>
      </rPr>
      <t>®</t>
    </r>
    <r>
      <rPr>
        <sz val="8"/>
        <color rgb="FF000000"/>
        <rFont val="Times New Roman"/>
        <family val="1"/>
      </rPr>
      <t>, certain cash equivalents and bank deposits</t>
    </r>
  </si>
  <si>
    <r>
      <t xml:space="preserve">      Proprietary mutual funds (Schwab Funds</t>
    </r>
    <r>
      <rPr>
        <vertAlign val="superscript"/>
        <sz val="8"/>
        <color rgb="FF000000"/>
        <rFont val="Times New Roman"/>
        <family val="1"/>
      </rPr>
      <t>®</t>
    </r>
    <r>
      <rPr>
        <sz val="8"/>
        <color rgb="FF000000"/>
        <rFont val="Times New Roman"/>
        <family val="1"/>
      </rPr>
      <t xml:space="preserve"> and Laudus Funds</t>
    </r>
    <r>
      <rPr>
        <vertAlign val="superscript"/>
        <sz val="8"/>
        <color rgb="FF000000"/>
        <rFont val="Times New Roman"/>
        <family val="1"/>
      </rPr>
      <t>®</t>
    </r>
    <r>
      <rPr>
        <sz val="8"/>
        <color rgb="FF000000"/>
        <rFont val="Times New Roman"/>
        <family val="1"/>
      </rPr>
      <t>):</t>
    </r>
  </si>
  <si>
    <r>
      <t xml:space="preserve">         Equity and bond funds </t>
    </r>
    <r>
      <rPr>
        <vertAlign val="superscript"/>
        <sz val="8"/>
        <color rgb="FF000000"/>
        <rFont val="Times New Roman"/>
        <family val="1"/>
      </rPr>
      <t>(1)</t>
    </r>
  </si>
  <si>
    <r>
      <t xml:space="preserve">      Mutual Fund Marketplace</t>
    </r>
    <r>
      <rPr>
        <vertAlign val="superscript"/>
        <sz val="8"/>
        <color rgb="FF000000"/>
        <rFont val="Times New Roman"/>
        <family val="1"/>
      </rPr>
      <t>® (2)</t>
    </r>
  </si>
  <si>
    <r>
      <t xml:space="preserve">         Mutual Fund OneSource</t>
    </r>
    <r>
      <rPr>
        <vertAlign val="superscript"/>
        <sz val="8"/>
        <color rgb="FF000000"/>
        <rFont val="Times New Roman"/>
        <family val="1"/>
      </rPr>
      <t>®</t>
    </r>
  </si>
  <si>
    <r>
      <t xml:space="preserve">         Proprietary ETFs</t>
    </r>
    <r>
      <rPr>
        <vertAlign val="superscript"/>
        <sz val="8"/>
        <color rgb="FF000000"/>
        <rFont val="Times New Roman"/>
        <family val="1"/>
      </rPr>
      <t xml:space="preserve"> (1)</t>
    </r>
  </si>
  <si>
    <r>
      <t xml:space="preserve">         ETF OneSource™ </t>
    </r>
    <r>
      <rPr>
        <vertAlign val="superscript"/>
        <sz val="8"/>
        <color rgb="FF000000"/>
        <rFont val="Times New Roman"/>
        <family val="1"/>
      </rPr>
      <t>(2)</t>
    </r>
  </si>
  <si>
    <r>
      <t xml:space="preserve">      </t>
    </r>
    <r>
      <rPr>
        <b/>
        <sz val="8"/>
        <color rgb="FF000000"/>
        <rFont val="Times New Roman"/>
        <family val="1"/>
      </rPr>
      <t>Total client assets</t>
    </r>
  </si>
  <si>
    <r>
      <rPr>
        <b/>
        <sz val="8"/>
        <color rgb="FF000000"/>
        <rFont val="Times New Roman"/>
        <family val="1"/>
      </rPr>
      <t xml:space="preserve">Net growth in assets in client accounts </t>
    </r>
    <r>
      <rPr>
        <sz val="8"/>
        <color rgb="FF000000"/>
        <rFont val="Times New Roman"/>
        <family val="1"/>
      </rPr>
      <t>(for the quarter ended)</t>
    </r>
  </si>
  <si>
    <r>
      <t xml:space="preserve">      </t>
    </r>
    <r>
      <rPr>
        <b/>
        <sz val="8"/>
        <color rgb="FF000000"/>
        <rFont val="Times New Roman"/>
        <family val="1"/>
      </rPr>
      <t>Net new assets by business</t>
    </r>
  </si>
  <si>
    <r>
      <t xml:space="preserve">             Investor Services</t>
    </r>
    <r>
      <rPr>
        <vertAlign val="superscript"/>
        <sz val="8"/>
        <color rgb="FF000000"/>
        <rFont val="Times New Roman"/>
        <family val="1"/>
      </rPr>
      <t xml:space="preserve"> (3)</t>
    </r>
  </si>
  <si>
    <r>
      <t xml:space="preserve">      </t>
    </r>
    <r>
      <rPr>
        <b/>
        <sz val="8"/>
        <color rgb="FF000000"/>
        <rFont val="Times New Roman"/>
        <family val="1"/>
      </rPr>
      <t>Total net new assets</t>
    </r>
  </si>
  <si>
    <r>
      <t xml:space="preserve">      </t>
    </r>
    <r>
      <rPr>
        <b/>
        <sz val="8"/>
        <color rgb="FF000000"/>
        <rFont val="Times New Roman"/>
        <family val="1"/>
      </rPr>
      <t>Net growth</t>
    </r>
  </si>
  <si>
    <r>
      <rPr>
        <b/>
        <sz val="8"/>
        <color rgb="FF000000"/>
        <rFont val="Times New Roman"/>
        <family val="1"/>
      </rPr>
      <t xml:space="preserve">New brokerage accounts </t>
    </r>
    <r>
      <rPr>
        <sz val="8"/>
        <color rgb="FF000000"/>
        <rFont val="Times New Roman"/>
        <family val="1"/>
      </rPr>
      <t>(in thousands, for the quarter ended)</t>
    </r>
  </si>
  <si>
    <r>
      <rPr>
        <b/>
        <sz val="8"/>
        <color rgb="FF000000"/>
        <rFont val="Times New Roman"/>
        <family val="1"/>
      </rPr>
      <t xml:space="preserve">Clients </t>
    </r>
    <r>
      <rPr>
        <sz val="8"/>
        <color rgb="FF000000"/>
        <rFont val="Times New Roman"/>
        <family val="1"/>
      </rPr>
      <t>(in thousands)</t>
    </r>
  </si>
  <si>
    <r>
      <t xml:space="preserve">      Return on average common stockholders’ equity (annualized)</t>
    </r>
    <r>
      <rPr>
        <vertAlign val="superscript"/>
        <sz val="8"/>
        <color rgb="FF000000"/>
        <rFont val="Times New Roman"/>
        <family val="1"/>
      </rPr>
      <t xml:space="preserve"> (1)</t>
    </r>
  </si>
  <si>
    <r>
      <rPr>
        <b/>
        <sz val="8"/>
        <color rgb="FF000000"/>
        <rFont val="Times New Roman"/>
        <family val="1"/>
      </rPr>
      <t xml:space="preserve">Financial Condition </t>
    </r>
    <r>
      <rPr>
        <sz val="8"/>
        <color rgb="FF000000"/>
        <rFont val="Times New Roman"/>
        <family val="1"/>
      </rPr>
      <t>(at quarter end, in billions)</t>
    </r>
  </si>
  <si>
    <r>
      <t xml:space="preserve">      Revenue trades</t>
    </r>
    <r>
      <rPr>
        <vertAlign val="superscript"/>
        <sz val="8"/>
        <color rgb="FF000000"/>
        <rFont val="Times New Roman"/>
        <family val="1"/>
      </rPr>
      <t xml:space="preserve"> (2)</t>
    </r>
  </si>
  <si>
    <r>
      <t xml:space="preserve">      Asset-based trades</t>
    </r>
    <r>
      <rPr>
        <vertAlign val="superscript"/>
        <sz val="8"/>
        <color rgb="FF000000"/>
        <rFont val="Times New Roman"/>
        <family val="1"/>
      </rPr>
      <t xml:space="preserve"> (3)</t>
    </r>
  </si>
  <si>
    <r>
      <t xml:space="preserve">      Other trades </t>
    </r>
    <r>
      <rPr>
        <vertAlign val="superscript"/>
        <sz val="8"/>
        <color rgb="FF000000"/>
        <rFont val="Times New Roman"/>
        <family val="1"/>
      </rPr>
      <t>(4)</t>
    </r>
  </si>
  <si>
    <r>
      <rPr>
        <b/>
        <sz val="8"/>
        <color rgb="FF000000"/>
        <rFont val="Times New Roman"/>
        <family val="1"/>
      </rPr>
      <t>Average Revenue Per Revenue Trade</t>
    </r>
    <r>
      <rPr>
        <b/>
        <vertAlign val="superscript"/>
        <sz val="8"/>
        <color rgb="FF000000"/>
        <rFont val="Times New Roman"/>
        <family val="1"/>
      </rPr>
      <t xml:space="preserve"> </t>
    </r>
    <r>
      <rPr>
        <vertAlign val="superscript"/>
        <sz val="8"/>
        <color rgb="FF000000"/>
        <rFont val="Times New Roman"/>
        <family val="1"/>
      </rPr>
      <t>(2)</t>
    </r>
  </si>
  <si>
    <r>
      <t xml:space="preserve">     Net New Assets</t>
    </r>
    <r>
      <rPr>
        <vertAlign val="superscript"/>
        <sz val="8"/>
        <color rgb="FF000000"/>
        <rFont val="Times New Roman"/>
        <family val="1"/>
      </rPr>
      <t xml:space="preserve"> (1)</t>
    </r>
  </si>
  <si>
    <r>
      <t xml:space="preserve">     Advisor Services</t>
    </r>
    <r>
      <rPr>
        <vertAlign val="superscript"/>
        <sz val="8"/>
        <color rgb="FF000000"/>
        <rFont val="Times New Roman"/>
        <family val="1"/>
      </rPr>
      <t xml:space="preserve"> (2)</t>
    </r>
  </si>
  <si>
    <r>
      <t xml:space="preserve">  Client Cash as Percentage of Client Assets </t>
    </r>
    <r>
      <rPr>
        <vertAlign val="superscript"/>
        <sz val="8"/>
        <color rgb="FF000000"/>
        <rFont val="Times New Roman"/>
        <family val="1"/>
      </rPr>
      <t>(3)</t>
    </r>
  </si>
  <si>
    <r>
      <t xml:space="preserve">  </t>
    </r>
    <r>
      <rPr>
        <b/>
        <sz val="8"/>
        <color rgb="FF000000"/>
        <rFont val="Times New Roman"/>
        <family val="1"/>
      </rPr>
      <t xml:space="preserve">Net Buys (Sells) </t>
    </r>
    <r>
      <rPr>
        <vertAlign val="superscript"/>
        <sz val="8"/>
        <color rgb="FF000000"/>
        <rFont val="Times New Roman"/>
        <family val="1"/>
      </rPr>
      <t>(4, 5)</t>
    </r>
  </si>
  <si>
    <r>
      <t xml:space="preserve">     Mutual Funds</t>
    </r>
    <r>
      <rPr>
        <vertAlign val="superscript"/>
        <sz val="8"/>
        <color rgb="FF000000"/>
        <rFont val="Times New Roman"/>
        <family val="1"/>
      </rPr>
      <t xml:space="preserve"> (4)</t>
    </r>
  </si>
  <si>
    <r>
      <t xml:space="preserve">     Exchange-Traded Funds</t>
    </r>
    <r>
      <rPr>
        <vertAlign val="superscript"/>
        <sz val="8"/>
        <color rgb="FF000000"/>
        <rFont val="Times New Roman"/>
        <family val="1"/>
      </rPr>
      <t xml:space="preserve"> (5)</t>
    </r>
  </si>
  <si>
    <r>
      <rPr>
        <b/>
        <sz val="8"/>
        <color rgb="FF000000"/>
        <rFont val="Times New Roman"/>
        <family val="1"/>
      </rPr>
      <t xml:space="preserve">Average Interest-Earning Assets </t>
    </r>
    <r>
      <rPr>
        <vertAlign val="superscript"/>
        <sz val="8"/>
        <color rgb="FF000000"/>
        <rFont val="Times New Roman"/>
        <family val="1"/>
      </rPr>
      <t>(6)</t>
    </r>
  </si>
  <si>
    <r>
      <t>Asset management and administration fees</t>
    </r>
    <r>
      <rPr>
        <vertAlign val="superscript"/>
        <sz val="10"/>
        <color rgb="FF000000"/>
        <rFont val="Times New Roman"/>
        <family val="1"/>
      </rPr>
      <t xml:space="preserve"> (1)</t>
    </r>
  </si>
  <si>
    <r>
      <rPr>
        <vertAlign val="superscript"/>
        <sz val="8"/>
        <color rgb="FF000000"/>
        <rFont val="Times New Roman"/>
        <family val="1"/>
      </rPr>
      <t xml:space="preserve">(1)    </t>
    </r>
    <r>
      <rPr>
        <sz val="8"/>
        <color rgb="FF000000"/>
        <rFont val="Times New Roman"/>
        <family val="1"/>
      </rPr>
      <t>Return on average common stockholders' equity is calculated using net income available to common stockholders divided by average common stockholders' equity.</t>
    </r>
  </si>
  <si>
    <r>
      <rPr>
        <vertAlign val="superscript"/>
        <sz val="8"/>
        <color rgb="FF000000"/>
        <rFont val="Times New Roman"/>
        <family val="1"/>
      </rPr>
      <t xml:space="preserve">(2)   </t>
    </r>
    <r>
      <rPr>
        <sz val="8"/>
        <color rgb="FF000000"/>
        <rFont val="Times New Roman"/>
        <family val="1"/>
      </rPr>
      <t>Includes all client trades that generate trading revenue (i.e., commission revenue or principal transaction revenue); also known as DART.</t>
    </r>
  </si>
  <si>
    <r>
      <rPr>
        <vertAlign val="superscript"/>
        <sz val="8"/>
        <color rgb="FF000000"/>
        <rFont val="Times New Roman"/>
        <family val="1"/>
      </rPr>
      <t xml:space="preserve">(4)   </t>
    </r>
    <r>
      <rPr>
        <sz val="8"/>
        <color rgb="FF000000"/>
        <rFont val="Times New Roman"/>
        <family val="1"/>
      </rPr>
      <t>Includes all commission-free trades, including Schwab Mutual Funds OneSource</t>
    </r>
    <r>
      <rPr>
        <vertAlign val="superscript"/>
        <sz val="8"/>
        <color rgb="FF000000"/>
        <rFont val="Times New Roman"/>
        <family val="1"/>
      </rPr>
      <t>®</t>
    </r>
    <r>
      <rPr>
        <sz val="8"/>
        <color rgb="FF000000"/>
        <rFont val="Times New Roman"/>
        <family val="1"/>
      </rPr>
      <t xml:space="preserve"> funds and ETFs, and other proprietary products.</t>
    </r>
  </si>
  <si>
    <r>
      <rPr>
        <vertAlign val="superscript"/>
        <sz val="8"/>
        <color rgb="FF000000"/>
        <rFont val="Times New Roman"/>
        <family val="1"/>
      </rPr>
      <t xml:space="preserve">(3)   </t>
    </r>
    <r>
      <rPr>
        <sz val="8"/>
        <color rgb="FF000000"/>
        <rFont val="Times New Roman"/>
        <family val="1"/>
      </rPr>
      <t>Includes eligible trades executed by clients who participate in one or more of the Company's asset-based pricing relationships.</t>
    </r>
  </si>
  <si>
    <r>
      <t xml:space="preserve">Broker-related receivables </t>
    </r>
    <r>
      <rPr>
        <vertAlign val="superscript"/>
        <sz val="9"/>
        <color rgb="FF000000"/>
        <rFont val="Times New Roman"/>
        <family val="1"/>
      </rPr>
      <t>(1)</t>
    </r>
  </si>
  <si>
    <r>
      <t>Available for sale securities</t>
    </r>
    <r>
      <rPr>
        <vertAlign val="superscript"/>
        <sz val="9"/>
        <color rgb="FF000000"/>
        <rFont val="Times New Roman"/>
        <family val="1"/>
      </rPr>
      <t xml:space="preserve"> (2)</t>
    </r>
  </si>
  <si>
    <t>Average
Balance</t>
  </si>
  <si>
    <t>Interest
Revenue/
Expense</t>
  </si>
  <si>
    <t>Average
Yield/
Rate</t>
  </si>
  <si>
    <r>
      <t xml:space="preserve">Payables to brokerage clients </t>
    </r>
    <r>
      <rPr>
        <vertAlign val="superscript"/>
        <sz val="9"/>
        <color rgb="FF000000"/>
        <rFont val="Times New Roman"/>
        <family val="1"/>
      </rPr>
      <t>(1)</t>
    </r>
  </si>
  <si>
    <r>
      <t xml:space="preserve">Short-term borrowings </t>
    </r>
    <r>
      <rPr>
        <vertAlign val="superscript"/>
        <sz val="9"/>
        <color rgb="FF000000"/>
        <rFont val="Times New Roman"/>
        <family val="1"/>
      </rPr>
      <t>(1)</t>
    </r>
  </si>
  <si>
    <r>
      <rPr>
        <vertAlign val="superscript"/>
        <sz val="9"/>
        <color rgb="FF000000"/>
        <rFont val="Times New Roman"/>
        <family val="1"/>
      </rPr>
      <t xml:space="preserve">(2)   </t>
    </r>
    <r>
      <rPr>
        <sz val="9"/>
        <color rgb="FF000000"/>
        <rFont val="Times New Roman"/>
        <family val="1"/>
      </rPr>
      <t>Amounts have been calculated based on amortized cost.</t>
    </r>
  </si>
  <si>
    <r>
      <rPr>
        <vertAlign val="superscript"/>
        <sz val="9"/>
        <color rgb="FF000000"/>
        <rFont val="Times New Roman"/>
        <family val="1"/>
      </rPr>
      <t xml:space="preserve">(1)   </t>
    </r>
    <r>
      <rPr>
        <sz val="9"/>
        <color rgb="FF000000"/>
        <rFont val="Times New Roman"/>
        <family val="1"/>
      </rPr>
      <t>Interest revenue or expense was less than $500,000 in the period or periods presented.</t>
    </r>
  </si>
  <si>
    <t>Average
Client
Assets</t>
  </si>
  <si>
    <t>Average
Fee</t>
  </si>
  <si>
    <r>
      <t>Mutual Fund OneSource</t>
    </r>
    <r>
      <rPr>
        <vertAlign val="superscript"/>
        <sz val="9"/>
        <color rgb="FF000000"/>
        <rFont val="Times New Roman"/>
        <family val="1"/>
      </rPr>
      <t xml:space="preserve"> ®</t>
    </r>
  </si>
  <si>
    <r>
      <t>Other third-party mutual funds and ETFs</t>
    </r>
    <r>
      <rPr>
        <vertAlign val="superscript"/>
        <sz val="9"/>
        <color rgb="FF000000"/>
        <rFont val="Times New Roman"/>
        <family val="1"/>
      </rPr>
      <t xml:space="preserve"> (1)</t>
    </r>
  </si>
  <si>
    <r>
      <t xml:space="preserve">      Total mutual funds and ETFs</t>
    </r>
    <r>
      <rPr>
        <vertAlign val="superscript"/>
        <sz val="9"/>
        <color rgb="FF000000"/>
        <rFont val="Times New Roman"/>
        <family val="1"/>
      </rPr>
      <t xml:space="preserve"> (2)</t>
    </r>
  </si>
  <si>
    <r>
      <t xml:space="preserve">Advice solutions </t>
    </r>
    <r>
      <rPr>
        <vertAlign val="superscript"/>
        <sz val="9"/>
        <color rgb="FF000000"/>
        <rFont val="Times New Roman"/>
        <family val="1"/>
      </rPr>
      <t>(2)</t>
    </r>
    <r>
      <rPr>
        <sz val="9"/>
        <color rgb="FF000000"/>
        <rFont val="Times New Roman"/>
        <family val="1"/>
      </rPr>
      <t xml:space="preserve"> :</t>
    </r>
  </si>
  <si>
    <r>
      <t xml:space="preserve">      Total advice solutions </t>
    </r>
    <r>
      <rPr>
        <vertAlign val="superscript"/>
        <sz val="9"/>
        <color rgb="FF000000"/>
        <rFont val="Times New Roman"/>
        <family val="1"/>
      </rPr>
      <t>(3)</t>
    </r>
  </si>
  <si>
    <r>
      <t>Other balance-based fees</t>
    </r>
    <r>
      <rPr>
        <vertAlign val="superscript"/>
        <sz val="9"/>
        <color rgb="FF000000"/>
        <rFont val="Times New Roman"/>
        <family val="1"/>
      </rPr>
      <t xml:space="preserve"> (4)</t>
    </r>
  </si>
  <si>
    <r>
      <t>Other</t>
    </r>
    <r>
      <rPr>
        <vertAlign val="superscript"/>
        <sz val="9"/>
        <color rgb="FF000000"/>
        <rFont val="Times New Roman"/>
        <family val="1"/>
      </rPr>
      <t xml:space="preserve"> (5)</t>
    </r>
  </si>
  <si>
    <r>
      <rPr>
        <vertAlign val="superscript"/>
        <sz val="8"/>
        <color rgb="FF000000"/>
        <rFont val="Times New Roman"/>
        <family val="1"/>
      </rPr>
      <t xml:space="preserve">(1)   </t>
    </r>
    <r>
      <rPr>
        <sz val="8"/>
        <color rgb="FF000000"/>
        <rFont val="Times New Roman"/>
        <family val="1"/>
      </rPr>
      <t>Includes proprietary equity and bond funds and ETFs held on and off the Schwab platform. As of March 31, 2017, off-platform equity and bond funds and ETFs were $8.3 billion and $15.0 billion, respectively.</t>
    </r>
  </si>
  <si>
    <r>
      <rPr>
        <vertAlign val="superscript"/>
        <sz val="8"/>
        <color rgb="FF000000"/>
        <rFont val="Times New Roman"/>
        <family val="1"/>
      </rPr>
      <t xml:space="preserve">(2)  </t>
    </r>
    <r>
      <rPr>
        <sz val="8"/>
        <color rgb="FF000000"/>
        <rFont val="Times New Roman"/>
        <family val="1"/>
      </rPr>
      <t>Excludes all proprietary mutual funds and ETFs.</t>
    </r>
  </si>
  <si>
    <r>
      <rPr>
        <vertAlign val="superscript"/>
        <sz val="8"/>
        <color rgb="FF000000"/>
        <rFont val="Times New Roman"/>
        <family val="1"/>
      </rPr>
      <t xml:space="preserve">(3)  </t>
    </r>
    <r>
      <rPr>
        <sz val="8"/>
        <color rgb="FF000000"/>
        <rFont val="Times New Roman"/>
        <family val="1"/>
      </rPr>
      <t>First quarter of 2017 includes an outflow of $9.0 billion from a mutual fund clearing services client. Second quarter of 2016 includes an inflow of $2.7 billion from a mutual fund clearing services client.</t>
    </r>
  </si>
  <si>
    <r>
      <rPr>
        <vertAlign val="superscript"/>
        <sz val="8"/>
        <color rgb="FF000000"/>
        <rFont val="Times New Roman"/>
        <family val="1"/>
      </rPr>
      <t xml:space="preserve">(1)  </t>
    </r>
    <r>
      <rPr>
        <sz val="8"/>
        <color rgb="FF000000"/>
        <rFont val="Times New Roman"/>
        <family val="1"/>
      </rPr>
      <t>February 2017 includes an outflow of $9.0 billion from a mutual fund clearing services client. May 2016 includes an inflow of $2.7 billion from a mutual fund clearing services client.</t>
    </r>
  </si>
  <si>
    <r>
      <rPr>
        <vertAlign val="superscript"/>
        <sz val="8"/>
        <color rgb="FF000000"/>
        <rFont val="Times New Roman"/>
        <family val="1"/>
      </rPr>
      <t xml:space="preserve">(2)  </t>
    </r>
    <r>
      <rPr>
        <sz val="8"/>
        <color rgb="FF000000"/>
        <rFont val="Times New Roman"/>
        <family val="1"/>
      </rPr>
      <t>Excludes Retirement Business Services Trust and Corporate Brokerage Retirement Services.</t>
    </r>
  </si>
  <si>
    <r>
      <rPr>
        <vertAlign val="superscript"/>
        <sz val="8"/>
        <color rgb="FF000000"/>
        <rFont val="Times New Roman"/>
        <family val="1"/>
      </rPr>
      <t xml:space="preserve">(3)  </t>
    </r>
    <r>
      <rPr>
        <sz val="8"/>
        <color rgb="FF000000"/>
        <rFont val="Times New Roman"/>
        <family val="1"/>
      </rPr>
      <t>Schwab One</t>
    </r>
    <r>
      <rPr>
        <vertAlign val="superscript"/>
        <sz val="8"/>
        <color rgb="FF000000"/>
        <rFont val="Times New Roman"/>
        <family val="1"/>
      </rPr>
      <t>®</t>
    </r>
    <r>
      <rPr>
        <sz val="8"/>
        <color rgb="FF000000"/>
        <rFont val="Times New Roman"/>
        <family val="1"/>
      </rPr>
      <t>, certain cash equivalents, bank deposits, and money market fund balances as a percentage of total client assets.</t>
    </r>
  </si>
  <si>
    <r>
      <rPr>
        <vertAlign val="superscript"/>
        <sz val="8"/>
        <color rgb="FF000000"/>
        <rFont val="Times New Roman"/>
        <family val="1"/>
      </rPr>
      <t xml:space="preserve">(4)  </t>
    </r>
    <r>
      <rPr>
        <sz val="8"/>
        <color rgb="FF000000"/>
        <rFont val="Times New Roman"/>
        <family val="1"/>
      </rPr>
      <t>Represents the principal value of client mutual fund transactions handled by Schwab, including transactions in proprietary funds. Includes institutional funds available only to Investment Managers. Excludes money market fund transactions.</t>
    </r>
  </si>
  <si>
    <r>
      <rPr>
        <vertAlign val="superscript"/>
        <sz val="8"/>
        <color rgb="FF000000"/>
        <rFont val="Times New Roman"/>
        <family val="1"/>
      </rPr>
      <t xml:space="preserve">(5)  </t>
    </r>
    <r>
      <rPr>
        <sz val="8"/>
        <color rgb="FF000000"/>
        <rFont val="Times New Roman"/>
        <family val="1"/>
      </rPr>
      <t>Represents the principal value of client ETF transactions handled by Schwab, including transactions in proprietary ETFs.</t>
    </r>
  </si>
  <si>
    <r>
      <rPr>
        <vertAlign val="superscript"/>
        <sz val="8"/>
        <color rgb="FF000000"/>
        <rFont val="Times New Roman"/>
        <family val="1"/>
      </rPr>
      <t xml:space="preserve">(6)  </t>
    </r>
    <r>
      <rPr>
        <sz val="8"/>
        <color rgb="FF000000"/>
        <rFont val="Times New Roman"/>
        <family val="1"/>
      </rPr>
      <t>Represents average total interest-earning assets on the Company’s balance sheet.</t>
    </r>
  </si>
  <si>
    <t>Asset Management and Administration Fees Information</t>
  </si>
  <si>
    <r>
      <rPr>
        <vertAlign val="superscript"/>
        <sz val="10"/>
        <color rgb="FF000000"/>
        <rFont val="Times New Roman"/>
        <family val="1"/>
      </rPr>
      <t xml:space="preserve">(3)    </t>
    </r>
    <r>
      <rPr>
        <sz val="10"/>
        <color rgb="FF000000"/>
        <rFont val="Times New Roman"/>
        <family val="1"/>
      </rPr>
      <t>Includes preferred stock dividends and undistributed earnings and dividends allocated to non-vested  restricted stock units.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</si>
</sst>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quot;$&quot;* #,##0_)_%;_(&quot;$&quot;* \(#,##0\)_%;_(&quot;$&quot;* &quot;—&quot;_);_(@_)"/>
    <numFmt numFmtId="165" formatCode="_(&quot;$&quot;* #,##0_);_(&quot;$&quot;* \(#,##0\);_(&quot;$&quot;* &quot;—&quot;_);_(@_)"/>
    <numFmt numFmtId="166" formatCode="#,##0_)%;\(#,##0\)%;&quot;—&quot;\%;_(@_)"/>
    <numFmt numFmtId="167" formatCode="_(#,##0_);_(\(#,##0\);_(&quot;—&quot;_);_(@_)"/>
    <numFmt numFmtId="168" formatCode="#,##0.##########_)%;\(#,##0.##########\)%;&quot;—&quot;\%;_(@_)"/>
    <numFmt numFmtId="169" formatCode="_(#,##0.0_);_(\(#,##0.0\);_(&quot;—&quot;_);_(@_)"/>
    <numFmt numFmtId="170" formatCode="#,##0.0_)%;\(#,##0.0\)%;&quot;—&quot;\%;_(@_)"/>
    <numFmt numFmtId="171" formatCode="_(&quot;$&quot;* #,###.##########_)_%;_(&quot;$&quot;* \(#,###.##########\)_%;_(&quot;$&quot;* &quot;—&quot;_);_(@_)"/>
    <numFmt numFmtId="172" formatCode="_(&quot;$&quot;* #,###_)_%;_(&quot;$&quot;* \(#,###\)_%;_(&quot;$&quot;* &quot;—&quot;_);_(@_)"/>
    <numFmt numFmtId="173" formatCode="_(&quot;$&quot;* #,###.00_)_%;_(&quot;$&quot;* \(#,###.00\)_%;_(&quot;$&quot;* &quot;—&quot;_);_(@_)"/>
    <numFmt numFmtId="174" formatCode="_(#,##0.##########_);_(\(#,##0.##########\);_(&quot;—&quot;_);_(@_)"/>
    <numFmt numFmtId="175" formatCode="_(&quot;$&quot;* #,##0.0_)_%;_(&quot;$&quot;* \(#,##0.0\)_%;_(&quot;$&quot;* &quot;—&quot;_);_(@_)"/>
    <numFmt numFmtId="176" formatCode="_(#,##0.0_)_%;_(\(#,##0.0\)_%;_(&quot;—&quot;_);_(@_)"/>
    <numFmt numFmtId="177" formatCode="_(#,###.0_)_%;_(\(#,###.0\)_%;_(&quot;—&quot;_);_(@_)"/>
    <numFmt numFmtId="178" formatCode="#,##0.00_)%;\(#,##0.00\)%;&quot;—&quot;\%;_(@_)"/>
    <numFmt numFmtId="179" formatCode="_(#,##0.00_)_%;_(\(#,##0.00\)_%;_(&quot;—&quot;_);_(@_)"/>
    <numFmt numFmtId="180" formatCode="_(#,##0_)_%;_(\(#,##0\)_%;_(&quot;—&quot;_);_(@_)"/>
    <numFmt numFmtId="181" formatCode="_(&quot;$&quot;* #,##0.0_);_(&quot;$&quot;* \(#,##0.0\);_(&quot;$&quot;* &quot;—&quot;_);_(@_)"/>
    <numFmt numFmtId="182" formatCode="_(&quot;$&quot;* #,##0.00_);_(&quot;$&quot;* \(#,##0.00\);_(&quot;$&quot;* &quot;—&quot;_);_(@_)"/>
  </numFmts>
  <fonts count="19" x14ac:knownFonts="1">
    <font>
      <sz val="10"/>
      <color rgb="FF000000"/>
      <name val="Times New Roman"/>
    </font>
    <font>
      <sz val="14"/>
      <color rgb="FF000000"/>
      <name val="Times New Roman"/>
      <family val="1"/>
    </font>
    <font>
      <sz val="10"/>
      <color rgb="FF000000"/>
      <name val="Times New Roman"/>
      <family val="1"/>
    </font>
    <font>
      <sz val="9"/>
      <color rgb="FF000000"/>
      <name val="Times New Roman"/>
      <family val="1"/>
    </font>
    <font>
      <b/>
      <sz val="12"/>
      <color rgb="FF000000"/>
      <name val="Times New Roman"/>
      <family val="1"/>
    </font>
    <font>
      <b/>
      <sz val="10"/>
      <color rgb="FF000000"/>
      <name val="Times New Roman"/>
      <family val="1"/>
    </font>
    <font>
      <sz val="10"/>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b/>
      <sz val="9"/>
      <color rgb="FF000000"/>
      <name val="Times New Roman"/>
      <family val="1"/>
    </font>
    <font>
      <sz val="9"/>
      <color rgb="FF000000"/>
      <name val="Times New Roman"/>
      <family val="1"/>
    </font>
    <font>
      <sz val="8"/>
      <color rgb="FF000000"/>
      <name val="Times New Roman"/>
      <family val="1"/>
    </font>
    <font>
      <u/>
      <sz val="8"/>
      <color rgb="FF000000"/>
      <name val="Times New Roman"/>
      <family val="1"/>
    </font>
    <font>
      <b/>
      <u/>
      <sz val="8"/>
      <color rgb="FF000000"/>
      <name val="Times New Roman"/>
      <family val="1"/>
    </font>
    <font>
      <vertAlign val="superscript"/>
      <sz val="10"/>
      <color rgb="FF000000"/>
      <name val="Times New Roman"/>
      <family val="1"/>
    </font>
    <font>
      <vertAlign val="superscript"/>
      <sz val="9"/>
      <color rgb="FF000000"/>
      <name val="Times New Roman"/>
      <family val="1"/>
    </font>
    <font>
      <vertAlign val="superscript"/>
      <sz val="8"/>
      <color rgb="FF000000"/>
      <name val="Times New Roman"/>
      <family val="1"/>
    </font>
    <font>
      <b/>
      <vertAlign val="superscript"/>
      <sz val="8"/>
      <color rgb="FF000000"/>
      <name val="Times New Roman"/>
      <family val="1"/>
    </font>
  </fonts>
  <fills count="4">
    <fill>
      <patternFill patternType="none"/>
    </fill>
    <fill>
      <patternFill patternType="gray125"/>
    </fill>
    <fill>
      <patternFill patternType="solid">
        <fgColor rgb="FFCCEEFF"/>
      </patternFill>
    </fill>
    <fill>
      <patternFill patternType="solid">
        <fgColor rgb="FFCCEEFF"/>
      </patternFill>
    </fill>
  </fills>
  <borders count="36">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style="double">
        <color auto="1"/>
      </bottom>
      <diagonal/>
    </border>
    <border>
      <left/>
      <right/>
      <top style="double">
        <color auto="1"/>
      </top>
      <bottom/>
      <diagonal/>
    </border>
    <border>
      <left/>
      <right/>
      <top/>
      <bottom style="medium">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auto="1"/>
      </top>
      <bottom style="double">
        <color auto="1"/>
      </bottom>
      <diagonal/>
    </border>
    <border>
      <left style="thin">
        <color indexed="64"/>
      </left>
      <right/>
      <top style="thin">
        <color auto="1"/>
      </top>
      <bottom style="thin">
        <color auto="1"/>
      </bottom>
      <diagonal/>
    </border>
    <border>
      <left style="thin">
        <color indexed="64"/>
      </left>
      <right/>
      <top style="double">
        <color auto="1"/>
      </top>
      <bottom style="double">
        <color auto="1"/>
      </bottom>
      <diagonal/>
    </border>
  </borders>
  <cellStyleXfs count="1">
    <xf numFmtId="0" fontId="0" fillId="0" borderId="0"/>
  </cellStyleXfs>
  <cellXfs count="428">
    <xf numFmtId="0" fontId="0" fillId="0" borderId="0" xfId="0" applyAlignment="1">
      <alignment wrapText="1"/>
    </xf>
    <xf numFmtId="0" fontId="2" fillId="0" borderId="0" xfId="0" applyFont="1" applyAlignment="1">
      <alignment horizontal="left"/>
    </xf>
    <xf numFmtId="0" fontId="2" fillId="0" borderId="0" xfId="0" applyFont="1" applyAlignment="1">
      <alignment horizontal="center"/>
    </xf>
    <xf numFmtId="0" fontId="2" fillId="0" borderId="2" xfId="0" applyFont="1" applyBorder="1" applyAlignment="1">
      <alignment horizontal="left"/>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0" xfId="0" applyFont="1" applyAlignment="1">
      <alignment wrapText="1"/>
    </xf>
    <xf numFmtId="0" fontId="2" fillId="0" borderId="0" xfId="0" applyFont="1" applyAlignment="1">
      <alignment wrapText="1"/>
    </xf>
    <xf numFmtId="0" fontId="2" fillId="2" borderId="0" xfId="0" applyFont="1" applyFill="1" applyAlignment="1">
      <alignment wrapText="1"/>
    </xf>
    <xf numFmtId="164" fontId="6" fillId="2" borderId="0" xfId="0" applyNumberFormat="1" applyFont="1" applyFill="1" applyAlignment="1"/>
    <xf numFmtId="0" fontId="2" fillId="2" borderId="0" xfId="0" applyFont="1" applyFill="1" applyAlignment="1">
      <alignment horizontal="left"/>
    </xf>
    <xf numFmtId="164" fontId="2" fillId="2" borderId="0" xfId="0" applyNumberFormat="1" applyFont="1" applyFill="1" applyAlignment="1"/>
    <xf numFmtId="167" fontId="6" fillId="2" borderId="0" xfId="0" applyNumberFormat="1" applyFont="1" applyFill="1" applyAlignment="1"/>
    <xf numFmtId="167" fontId="6" fillId="0" borderId="0" xfId="0" applyNumberFormat="1" applyFont="1" applyAlignment="1"/>
    <xf numFmtId="167" fontId="2" fillId="0" borderId="0" xfId="0" applyNumberFormat="1" applyFont="1" applyAlignment="1"/>
    <xf numFmtId="167" fontId="6" fillId="2" borderId="2" xfId="0" applyNumberFormat="1" applyFont="1" applyFill="1" applyBorder="1" applyAlignment="1"/>
    <xf numFmtId="167" fontId="2" fillId="2" borderId="3" xfId="0" applyNumberFormat="1" applyFont="1" applyFill="1" applyBorder="1" applyAlignment="1"/>
    <xf numFmtId="167" fontId="6" fillId="2" borderId="3" xfId="0" applyNumberFormat="1" applyFont="1" applyFill="1" applyBorder="1" applyAlignment="1"/>
    <xf numFmtId="167" fontId="2" fillId="2" borderId="0" xfId="0" applyNumberFormat="1" applyFont="1" applyFill="1" applyAlignment="1"/>
    <xf numFmtId="0" fontId="2" fillId="0" borderId="3" xfId="0" applyFont="1" applyBorder="1" applyAlignment="1">
      <alignment horizontal="left"/>
    </xf>
    <xf numFmtId="0" fontId="2" fillId="0" borderId="4" xfId="0" applyFont="1" applyBorder="1" applyAlignment="1">
      <alignment wrapText="1"/>
    </xf>
    <xf numFmtId="167" fontId="6" fillId="0" borderId="4" xfId="0" applyNumberFormat="1" applyFont="1" applyBorder="1" applyAlignment="1"/>
    <xf numFmtId="0" fontId="2" fillId="0" borderId="4" xfId="0" applyFont="1" applyBorder="1" applyAlignment="1">
      <alignment horizontal="left"/>
    </xf>
    <xf numFmtId="167" fontId="6" fillId="0" borderId="5" xfId="0" applyNumberFormat="1" applyFont="1" applyBorder="1" applyAlignment="1"/>
    <xf numFmtId="0" fontId="2" fillId="0" borderId="5" xfId="0" applyFont="1" applyBorder="1" applyAlignment="1">
      <alignment horizontal="left"/>
    </xf>
    <xf numFmtId="0" fontId="5" fillId="2" borderId="0" xfId="0" applyFont="1" applyFill="1" applyAlignment="1">
      <alignment wrapText="1"/>
    </xf>
    <xf numFmtId="167" fontId="2" fillId="0" borderId="3" xfId="0" applyNumberFormat="1" applyFont="1" applyBorder="1" applyAlignment="1"/>
    <xf numFmtId="167" fontId="6" fillId="0" borderId="3" xfId="0" applyNumberFormat="1" applyFont="1" applyBorder="1" applyAlignment="1"/>
    <xf numFmtId="0" fontId="2" fillId="2" borderId="4" xfId="0" applyFont="1" applyFill="1" applyBorder="1" applyAlignment="1">
      <alignment wrapText="1"/>
    </xf>
    <xf numFmtId="167" fontId="6" fillId="2" borderId="4" xfId="0" applyNumberFormat="1" applyFont="1" applyFill="1" applyBorder="1" applyAlignment="1"/>
    <xf numFmtId="0" fontId="2" fillId="2" borderId="4" xfId="0" applyFont="1" applyFill="1" applyBorder="1" applyAlignment="1">
      <alignment horizontal="left"/>
    </xf>
    <xf numFmtId="167" fontId="6" fillId="2" borderId="5" xfId="0" applyNumberFormat="1" applyFont="1" applyFill="1" applyBorder="1" applyAlignment="1"/>
    <xf numFmtId="0" fontId="2" fillId="2" borderId="5" xfId="0" applyFont="1" applyFill="1" applyBorder="1" applyAlignment="1">
      <alignment horizontal="left"/>
    </xf>
    <xf numFmtId="0" fontId="2" fillId="2" borderId="3" xfId="0" applyFont="1" applyFill="1" applyBorder="1" applyAlignment="1">
      <alignment horizontal="left"/>
    </xf>
    <xf numFmtId="0" fontId="5" fillId="0" borderId="4" xfId="0" applyFont="1" applyBorder="1" applyAlignment="1">
      <alignment wrapText="1"/>
    </xf>
    <xf numFmtId="167" fontId="2" fillId="2" borderId="5" xfId="0" applyNumberFormat="1" applyFont="1" applyFill="1" applyBorder="1" applyAlignment="1"/>
    <xf numFmtId="0" fontId="5" fillId="0" borderId="6" xfId="0" applyFont="1" applyBorder="1" applyAlignment="1">
      <alignment wrapText="1"/>
    </xf>
    <xf numFmtId="0" fontId="2" fillId="0" borderId="6" xfId="0" applyFont="1" applyBorder="1" applyAlignment="1">
      <alignment wrapText="1"/>
    </xf>
    <xf numFmtId="164" fontId="6" fillId="0" borderId="7" xfId="0" applyNumberFormat="1" applyFont="1" applyBorder="1" applyAlignment="1"/>
    <xf numFmtId="0" fontId="2" fillId="0" borderId="7" xfId="0" applyFont="1" applyBorder="1" applyAlignment="1">
      <alignment horizontal="left"/>
    </xf>
    <xf numFmtId="0" fontId="5" fillId="2" borderId="8" xfId="0" applyFont="1" applyFill="1" applyBorder="1" applyAlignment="1">
      <alignment wrapText="1"/>
    </xf>
    <xf numFmtId="0" fontId="2" fillId="2" borderId="2" xfId="0" applyFont="1" applyFill="1" applyBorder="1" applyAlignment="1">
      <alignment horizontal="left"/>
    </xf>
    <xf numFmtId="171" fontId="6" fillId="2" borderId="0" xfId="0" applyNumberFormat="1" applyFont="1" applyFill="1" applyAlignment="1"/>
    <xf numFmtId="172" fontId="2" fillId="2" borderId="0" xfId="0" applyNumberFormat="1" applyFont="1" applyFill="1" applyAlignment="1">
      <alignment horizontal="left"/>
    </xf>
    <xf numFmtId="173" fontId="6" fillId="2" borderId="0" xfId="0" applyNumberFormat="1" applyFont="1" applyFill="1" applyAlignment="1"/>
    <xf numFmtId="165" fontId="2" fillId="2" borderId="0" xfId="0" applyNumberFormat="1" applyFont="1" applyFill="1" applyAlignment="1"/>
    <xf numFmtId="0" fontId="2" fillId="0" borderId="9" xfId="0" applyFont="1" applyBorder="1" applyAlignment="1">
      <alignment wrapText="1"/>
    </xf>
    <xf numFmtId="171" fontId="6" fillId="0" borderId="9" xfId="0" applyNumberFormat="1" applyFont="1" applyBorder="1" applyAlignment="1"/>
    <xf numFmtId="172" fontId="2" fillId="0" borderId="9" xfId="0" applyNumberFormat="1" applyFont="1" applyBorder="1" applyAlignment="1">
      <alignment horizontal="left"/>
    </xf>
    <xf numFmtId="165" fontId="2" fillId="0" borderId="9" xfId="0" applyNumberFormat="1" applyFont="1" applyBorder="1" applyAlignment="1"/>
    <xf numFmtId="0" fontId="2" fillId="0" borderId="9" xfId="0" applyFont="1" applyBorder="1" applyAlignment="1">
      <alignment horizontal="left"/>
    </xf>
    <xf numFmtId="0" fontId="5" fillId="2" borderId="10" xfId="0" applyFont="1" applyFill="1" applyBorder="1" applyAlignment="1">
      <alignment wrapText="1"/>
    </xf>
    <xf numFmtId="0" fontId="2" fillId="2" borderId="10" xfId="0" applyFont="1" applyFill="1" applyBorder="1" applyAlignment="1">
      <alignment horizontal="left"/>
    </xf>
    <xf numFmtId="171" fontId="6" fillId="2" borderId="10" xfId="0" applyNumberFormat="1" applyFont="1" applyFill="1" applyBorder="1" applyAlignment="1"/>
    <xf numFmtId="172" fontId="2" fillId="2" borderId="10" xfId="0" applyNumberFormat="1" applyFont="1" applyFill="1" applyBorder="1" applyAlignment="1">
      <alignment horizontal="left"/>
    </xf>
    <xf numFmtId="172" fontId="2" fillId="2" borderId="10" xfId="0" applyNumberFormat="1" applyFont="1" applyFill="1" applyBorder="1" applyAlignment="1"/>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2" xfId="0" applyFont="1" applyBorder="1" applyAlignment="1">
      <alignment horizontal="left"/>
    </xf>
    <xf numFmtId="0" fontId="7" fillId="0" borderId="15" xfId="0" applyFont="1" applyBorder="1" applyAlignment="1">
      <alignment horizontal="center" wrapText="1"/>
    </xf>
    <xf numFmtId="0" fontId="7" fillId="0" borderId="2"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wrapText="1"/>
    </xf>
    <xf numFmtId="0" fontId="7" fillId="0" borderId="19" xfId="0" applyFont="1" applyBorder="1" applyAlignment="1">
      <alignment horizontal="center" wrapText="1"/>
    </xf>
    <xf numFmtId="0" fontId="7" fillId="0" borderId="2" xfId="0" applyFont="1" applyBorder="1" applyAlignment="1">
      <alignment horizontal="center"/>
    </xf>
    <xf numFmtId="0" fontId="8" fillId="0" borderId="0" xfId="0" applyFont="1" applyAlignment="1">
      <alignment wrapText="1"/>
    </xf>
    <xf numFmtId="0" fontId="7" fillId="0" borderId="16" xfId="0" applyFont="1" applyBorder="1" applyAlignment="1">
      <alignment horizontal="left"/>
    </xf>
    <xf numFmtId="0" fontId="7" fillId="0" borderId="17" xfId="0" applyFont="1" applyBorder="1" applyAlignment="1">
      <alignment horizontal="left"/>
    </xf>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alignment wrapText="1"/>
    </xf>
    <xf numFmtId="166" fontId="9" fillId="3" borderId="16" xfId="0" applyNumberFormat="1" applyFont="1" applyFill="1" applyBorder="1" applyAlignment="1"/>
    <xf numFmtId="166" fontId="9" fillId="3" borderId="17" xfId="0" applyNumberFormat="1" applyFont="1" applyFill="1" applyBorder="1" applyAlignment="1"/>
    <xf numFmtId="0" fontId="7" fillId="0" borderId="4" xfId="0" applyFont="1" applyBorder="1" applyAlignment="1">
      <alignment wrapText="1"/>
    </xf>
    <xf numFmtId="0" fontId="7" fillId="0" borderId="4" xfId="0" applyFont="1" applyBorder="1" applyAlignment="1">
      <alignment horizontal="left"/>
    </xf>
    <xf numFmtId="167" fontId="9" fillId="0" borderId="4" xfId="0" applyNumberFormat="1" applyFont="1" applyBorder="1" applyAlignment="1"/>
    <xf numFmtId="0" fontId="8" fillId="3" borderId="0" xfId="0" applyFont="1" applyFill="1" applyAlignment="1">
      <alignment wrapText="1"/>
    </xf>
    <xf numFmtId="0" fontId="7" fillId="3" borderId="16" xfId="0" applyFont="1" applyFill="1" applyBorder="1" applyAlignment="1">
      <alignment horizontal="left"/>
    </xf>
    <xf numFmtId="0" fontId="7" fillId="3" borderId="17" xfId="0" applyFont="1" applyFill="1" applyBorder="1" applyAlignment="1">
      <alignment horizontal="left"/>
    </xf>
    <xf numFmtId="166" fontId="9" fillId="0" borderId="16" xfId="0" applyNumberFormat="1" applyFont="1" applyBorder="1" applyAlignment="1"/>
    <xf numFmtId="0" fontId="7" fillId="3" borderId="4" xfId="0" applyFont="1" applyFill="1" applyBorder="1" applyAlignment="1">
      <alignment wrapText="1"/>
    </xf>
    <xf numFmtId="0" fontId="7" fillId="3" borderId="4" xfId="0" applyFont="1" applyFill="1" applyBorder="1" applyAlignment="1">
      <alignment horizontal="left"/>
    </xf>
    <xf numFmtId="167" fontId="9" fillId="3" borderId="4" xfId="0" applyNumberFormat="1" applyFont="1" applyFill="1" applyBorder="1" applyAlignment="1"/>
    <xf numFmtId="0" fontId="8" fillId="0" borderId="4" xfId="0" applyFont="1" applyBorder="1" applyAlignment="1">
      <alignment wrapText="1"/>
    </xf>
    <xf numFmtId="0" fontId="8" fillId="0" borderId="6" xfId="0" applyFont="1" applyBorder="1" applyAlignment="1">
      <alignment wrapText="1"/>
    </xf>
    <xf numFmtId="0" fontId="7" fillId="0" borderId="6" xfId="0" applyFont="1" applyBorder="1" applyAlignment="1">
      <alignment horizontal="left"/>
    </xf>
    <xf numFmtId="171" fontId="9" fillId="0" borderId="0" xfId="0" applyNumberFormat="1" applyFont="1" applyAlignment="1"/>
    <xf numFmtId="173" fontId="9" fillId="0" borderId="0" xfId="0" applyNumberFormat="1" applyFont="1" applyAlignment="1"/>
    <xf numFmtId="171" fontId="9" fillId="3" borderId="0" xfId="0" applyNumberFormat="1" applyFont="1" applyFill="1" applyAlignment="1"/>
    <xf numFmtId="173" fontId="9" fillId="3" borderId="0" xfId="0" applyNumberFormat="1" applyFont="1" applyFill="1" applyAlignment="1"/>
    <xf numFmtId="0" fontId="7" fillId="3" borderId="3" xfId="0" applyFont="1" applyFill="1" applyBorder="1" applyAlignment="1">
      <alignment horizontal="left"/>
    </xf>
    <xf numFmtId="167" fontId="9" fillId="3" borderId="3" xfId="0" applyNumberFormat="1" applyFont="1" applyFill="1" applyBorder="1" applyAlignment="1"/>
    <xf numFmtId="170" fontId="9" fillId="3" borderId="0" xfId="0" applyNumberFormat="1" applyFont="1" applyFill="1" applyAlignment="1"/>
    <xf numFmtId="168" fontId="9" fillId="3" borderId="0" xfId="0" applyNumberFormat="1" applyFont="1" applyFill="1" applyAlignment="1"/>
    <xf numFmtId="0" fontId="7" fillId="0" borderId="3" xfId="0" applyFont="1" applyBorder="1" applyAlignment="1">
      <alignment wrapText="1"/>
    </xf>
    <xf numFmtId="0" fontId="7" fillId="0" borderId="3" xfId="0" applyFont="1" applyBorder="1" applyAlignment="1">
      <alignment horizontal="left"/>
    </xf>
    <xf numFmtId="166" fontId="9" fillId="0" borderId="3" xfId="0" applyNumberFormat="1" applyFont="1" applyBorder="1" applyAlignment="1"/>
    <xf numFmtId="166" fontId="7" fillId="0" borderId="0" xfId="0" applyNumberFormat="1" applyFont="1" applyAlignment="1">
      <alignment horizontal="left"/>
    </xf>
    <xf numFmtId="175" fontId="9" fillId="0" borderId="0" xfId="0" applyNumberFormat="1" applyFont="1" applyAlignment="1"/>
    <xf numFmtId="166" fontId="7" fillId="3" borderId="0" xfId="0" applyNumberFormat="1" applyFont="1" applyFill="1" applyAlignment="1">
      <alignment horizontal="left"/>
    </xf>
    <xf numFmtId="176" fontId="9" fillId="3" borderId="0" xfId="0" applyNumberFormat="1" applyFont="1" applyFill="1" applyAlignment="1"/>
    <xf numFmtId="176" fontId="9" fillId="0" borderId="0" xfId="0" applyNumberFormat="1" applyFont="1" applyAlignment="1"/>
    <xf numFmtId="166" fontId="9" fillId="0" borderId="17" xfId="0" applyNumberFormat="1" applyFont="1" applyBorder="1" applyAlignment="1"/>
    <xf numFmtId="177" fontId="9" fillId="0" borderId="0" xfId="0" applyNumberFormat="1" applyFont="1" applyAlignment="1"/>
    <xf numFmtId="176" fontId="9" fillId="0" borderId="3" xfId="0" applyNumberFormat="1" applyFont="1" applyBorder="1" applyAlignment="1"/>
    <xf numFmtId="166" fontId="7" fillId="3" borderId="16" xfId="0" applyNumberFormat="1" applyFont="1" applyFill="1" applyBorder="1" applyAlignment="1">
      <alignment horizontal="left"/>
    </xf>
    <xf numFmtId="166" fontId="7" fillId="3" borderId="17" xfId="0" applyNumberFormat="1" applyFont="1" applyFill="1" applyBorder="1" applyAlignment="1">
      <alignment horizontal="left"/>
    </xf>
    <xf numFmtId="174" fontId="9" fillId="0" borderId="0" xfId="0" applyNumberFormat="1" applyFont="1" applyAlignment="1"/>
    <xf numFmtId="166" fontId="7" fillId="0" borderId="16" xfId="0" applyNumberFormat="1" applyFont="1" applyBorder="1" applyAlignment="1">
      <alignment horizontal="left"/>
    </xf>
    <xf numFmtId="166" fontId="7" fillId="0" borderId="17" xfId="0" applyNumberFormat="1" applyFont="1" applyBorder="1" applyAlignment="1">
      <alignment horizontal="left"/>
    </xf>
    <xf numFmtId="168" fontId="9" fillId="0" borderId="3" xfId="0" applyNumberFormat="1" applyFont="1" applyBorder="1" applyAlignment="1"/>
    <xf numFmtId="167" fontId="9" fillId="0" borderId="0" xfId="0" applyNumberFormat="1" applyFont="1" applyAlignment="1"/>
    <xf numFmtId="167" fontId="9" fillId="3" borderId="0" xfId="0" applyNumberFormat="1" applyFont="1" applyFill="1" applyAlignment="1"/>
    <xf numFmtId="0" fontId="7" fillId="0" borderId="2" xfId="0" applyFont="1" applyBorder="1" applyAlignment="1">
      <alignment wrapText="1"/>
    </xf>
    <xf numFmtId="167" fontId="9" fillId="0" borderId="2" xfId="0" applyNumberFormat="1" applyFont="1" applyBorder="1" applyAlignment="1"/>
    <xf numFmtId="0" fontId="7" fillId="0" borderId="5" xfId="0" applyFont="1" applyBorder="1" applyAlignment="1">
      <alignment wrapText="1"/>
    </xf>
    <xf numFmtId="0" fontId="7" fillId="0" borderId="5" xfId="0" applyFont="1" applyBorder="1" applyAlignment="1">
      <alignment horizontal="left"/>
    </xf>
    <xf numFmtId="0" fontId="7" fillId="3" borderId="14" xfId="0" applyFont="1" applyFill="1" applyBorder="1" applyAlignment="1">
      <alignment horizontal="left"/>
    </xf>
    <xf numFmtId="0" fontId="3" fillId="0" borderId="0" xfId="0" applyFont="1" applyAlignment="1">
      <alignment horizontal="left"/>
    </xf>
    <xf numFmtId="0" fontId="10" fillId="0" borderId="0" xfId="0" applyFont="1" applyAlignment="1">
      <alignment wrapText="1"/>
    </xf>
    <xf numFmtId="0" fontId="3" fillId="3" borderId="0" xfId="0" applyFont="1" applyFill="1" applyAlignment="1">
      <alignment wrapText="1"/>
    </xf>
    <xf numFmtId="165" fontId="11" fillId="3" borderId="0" xfId="0" applyNumberFormat="1" applyFont="1" applyFill="1" applyAlignment="1"/>
    <xf numFmtId="0" fontId="3" fillId="0" borderId="0" xfId="0" applyFont="1" applyAlignment="1">
      <alignment wrapText="1"/>
    </xf>
    <xf numFmtId="167" fontId="3" fillId="0" borderId="0" xfId="0" applyNumberFormat="1" applyFont="1" applyAlignment="1"/>
    <xf numFmtId="0" fontId="3" fillId="0" borderId="4" xfId="0" applyFont="1" applyBorder="1" applyAlignment="1">
      <alignment wrapText="1"/>
    </xf>
    <xf numFmtId="0" fontId="3" fillId="0" borderId="4" xfId="0" applyFont="1" applyBorder="1" applyAlignment="1">
      <alignment horizontal="left"/>
    </xf>
    <xf numFmtId="0" fontId="3" fillId="0" borderId="6" xfId="0" applyFont="1" applyBorder="1" applyAlignment="1">
      <alignment wrapText="1"/>
    </xf>
    <xf numFmtId="165" fontId="11" fillId="0" borderId="6" xfId="0" applyNumberFormat="1" applyFont="1" applyBorder="1" applyAlignment="1"/>
    <xf numFmtId="0" fontId="10" fillId="3" borderId="8" xfId="0" applyFont="1" applyFill="1" applyBorder="1" applyAlignment="1">
      <alignment wrapText="1"/>
    </xf>
    <xf numFmtId="0" fontId="3" fillId="3" borderId="6" xfId="0" applyFont="1" applyFill="1" applyBorder="1" applyAlignment="1">
      <alignment wrapText="1"/>
    </xf>
    <xf numFmtId="0" fontId="10" fillId="0" borderId="24" xfId="0" applyFont="1" applyBorder="1" applyAlignment="1">
      <alignment wrapText="1"/>
    </xf>
    <xf numFmtId="0" fontId="3" fillId="0" borderId="26" xfId="0" applyFont="1" applyBorder="1" applyAlignment="1">
      <alignment horizontal="center" wrapText="1"/>
    </xf>
    <xf numFmtId="0" fontId="3" fillId="0" borderId="4" xfId="0" applyFont="1" applyBorder="1" applyAlignment="1">
      <alignment horizontal="center"/>
    </xf>
    <xf numFmtId="0" fontId="3" fillId="0" borderId="22" xfId="0" applyFont="1" applyBorder="1" applyAlignment="1">
      <alignment horizontal="center" wrapText="1"/>
    </xf>
    <xf numFmtId="0" fontId="3" fillId="2" borderId="0" xfId="0" applyFont="1" applyFill="1" applyAlignment="1">
      <alignment wrapText="1"/>
    </xf>
    <xf numFmtId="0" fontId="3" fillId="2" borderId="0" xfId="0" applyFont="1" applyFill="1" applyAlignment="1">
      <alignment horizontal="left"/>
    </xf>
    <xf numFmtId="0" fontId="3" fillId="0" borderId="2" xfId="0" applyFont="1" applyBorder="1" applyAlignment="1">
      <alignment wrapText="1"/>
    </xf>
    <xf numFmtId="0" fontId="3" fillId="0" borderId="2" xfId="0" applyFont="1" applyBorder="1" applyAlignment="1">
      <alignment horizontal="left"/>
    </xf>
    <xf numFmtId="0" fontId="3" fillId="0" borderId="15" xfId="0" applyFont="1" applyBorder="1" applyAlignment="1">
      <alignment horizontal="left"/>
    </xf>
    <xf numFmtId="0" fontId="3" fillId="2" borderId="4" xfId="0" applyFont="1" applyFill="1" applyBorder="1" applyAlignment="1">
      <alignment wrapText="1"/>
    </xf>
    <xf numFmtId="0" fontId="3" fillId="2" borderId="4" xfId="0" applyFont="1" applyFill="1" applyBorder="1" applyAlignment="1">
      <alignment horizontal="left"/>
    </xf>
    <xf numFmtId="0" fontId="3" fillId="0" borderId="17" xfId="0" applyFont="1" applyBorder="1" applyAlignment="1">
      <alignment horizontal="left"/>
    </xf>
    <xf numFmtId="0" fontId="3" fillId="2" borderId="0" xfId="0" applyFont="1" applyFill="1" applyAlignment="1">
      <alignment wrapText="1" indent="1"/>
    </xf>
    <xf numFmtId="0" fontId="3" fillId="0" borderId="0" xfId="0" applyFont="1" applyAlignment="1">
      <alignment wrapText="1" indent="1"/>
    </xf>
    <xf numFmtId="0" fontId="10" fillId="2" borderId="6" xfId="0" applyFont="1" applyFill="1" applyBorder="1" applyAlignment="1">
      <alignment wrapText="1"/>
    </xf>
    <xf numFmtId="0" fontId="3" fillId="2" borderId="6" xfId="0" applyFont="1" applyFill="1" applyBorder="1" applyAlignment="1">
      <alignment horizontal="left"/>
    </xf>
    <xf numFmtId="0" fontId="10" fillId="2" borderId="6" xfId="0" applyFont="1" applyFill="1" applyBorder="1" applyAlignment="1">
      <alignment horizontal="left"/>
    </xf>
    <xf numFmtId="0" fontId="3" fillId="2" borderId="23" xfId="0" applyFont="1" applyFill="1" applyBorder="1" applyAlignment="1">
      <alignment horizontal="left"/>
    </xf>
    <xf numFmtId="167" fontId="7" fillId="0" borderId="0" xfId="0" applyNumberFormat="1" applyFont="1" applyAlignment="1">
      <alignment horizontal="center"/>
    </xf>
    <xf numFmtId="0" fontId="7" fillId="0" borderId="13" xfId="0" applyFont="1" applyBorder="1" applyAlignment="1">
      <alignment horizontal="center" wrapText="1"/>
    </xf>
    <xf numFmtId="0" fontId="7" fillId="0" borderId="12" xfId="0" applyFont="1" applyBorder="1" applyAlignment="1">
      <alignment horizontal="center"/>
    </xf>
    <xf numFmtId="0" fontId="7" fillId="0" borderId="12" xfId="0" applyFont="1" applyBorder="1" applyAlignment="1">
      <alignment horizontal="center" wrapText="1"/>
    </xf>
    <xf numFmtId="0" fontId="7" fillId="0" borderId="3" xfId="0" applyFont="1" applyBorder="1" applyAlignment="1">
      <alignment horizontal="center"/>
    </xf>
    <xf numFmtId="0" fontId="7" fillId="0" borderId="3" xfId="0" applyFont="1" applyBorder="1" applyAlignment="1">
      <alignment horizontal="center" wrapText="1"/>
    </xf>
    <xf numFmtId="0" fontId="7" fillId="2" borderId="0" xfId="0" applyFont="1" applyFill="1" applyAlignment="1">
      <alignment wrapText="1"/>
    </xf>
    <xf numFmtId="0" fontId="7" fillId="2" borderId="0" xfId="0" applyFont="1" applyFill="1" applyAlignment="1">
      <alignment horizontal="left"/>
    </xf>
    <xf numFmtId="174" fontId="9" fillId="2" borderId="0" xfId="0" applyNumberFormat="1" applyFont="1" applyFill="1" applyAlignment="1"/>
    <xf numFmtId="169" fontId="9" fillId="2" borderId="0" xfId="0" applyNumberFormat="1" applyFont="1" applyFill="1" applyAlignment="1"/>
    <xf numFmtId="0" fontId="7" fillId="2" borderId="5" xfId="0" applyFont="1" applyFill="1" applyBorder="1" applyAlignment="1">
      <alignment wrapText="1"/>
    </xf>
    <xf numFmtId="0" fontId="7" fillId="0" borderId="27" xfId="0" applyFont="1" applyBorder="1" applyAlignment="1">
      <alignment wrapText="1"/>
    </xf>
    <xf numFmtId="0" fontId="8" fillId="2" borderId="0" xfId="0" applyFont="1" applyFill="1" applyAlignment="1">
      <alignment wrapText="1"/>
    </xf>
    <xf numFmtId="169" fontId="9" fillId="0" borderId="0" xfId="0" applyNumberFormat="1" applyFont="1" applyAlignment="1"/>
    <xf numFmtId="0" fontId="8" fillId="2" borderId="5" xfId="0" applyFont="1" applyFill="1" applyBorder="1" applyAlignment="1">
      <alignment horizontal="left"/>
    </xf>
    <xf numFmtId="0" fontId="7" fillId="0" borderId="16" xfId="0" applyFont="1" applyBorder="1" applyAlignment="1">
      <alignment horizontal="right" wrapText="1"/>
    </xf>
    <xf numFmtId="0" fontId="7" fillId="0" borderId="17" xfId="0" applyFont="1" applyBorder="1" applyAlignment="1">
      <alignment horizontal="right" wrapText="1"/>
    </xf>
    <xf numFmtId="0" fontId="7" fillId="2" borderId="16" xfId="0" applyFont="1" applyFill="1" applyBorder="1" applyAlignment="1">
      <alignment horizontal="right" wrapText="1"/>
    </xf>
    <xf numFmtId="0" fontId="8"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14" fillId="0" borderId="28" xfId="0" applyFont="1" applyBorder="1" applyAlignment="1">
      <alignment horizontal="center" wrapText="1"/>
    </xf>
    <xf numFmtId="0" fontId="2" fillId="0" borderId="29" xfId="0" applyFont="1" applyBorder="1" applyAlignment="1">
      <alignment horizontal="left"/>
    </xf>
    <xf numFmtId="166" fontId="9" fillId="2" borderId="0" xfId="0" applyNumberFormat="1" applyFont="1" applyFill="1" applyAlignment="1">
      <alignment horizontal="center"/>
    </xf>
    <xf numFmtId="166" fontId="9" fillId="0" borderId="0" xfId="0" applyNumberFormat="1" applyFont="1" applyAlignment="1">
      <alignment horizontal="center"/>
    </xf>
    <xf numFmtId="180" fontId="9" fillId="2" borderId="16" xfId="0" applyNumberFormat="1" applyFont="1" applyFill="1" applyBorder="1" applyAlignment="1">
      <alignment horizontal="center"/>
    </xf>
    <xf numFmtId="166" fontId="2" fillId="0" borderId="0" xfId="0" applyNumberFormat="1" applyFont="1" applyAlignment="1">
      <alignment horizontal="left"/>
    </xf>
    <xf numFmtId="0" fontId="2" fillId="2" borderId="29" xfId="0" applyFont="1" applyFill="1" applyBorder="1" applyAlignment="1">
      <alignment horizontal="left"/>
    </xf>
    <xf numFmtId="166" fontId="2" fillId="2" borderId="0" xfId="0" applyNumberFormat="1" applyFont="1" applyFill="1" applyAlignment="1">
      <alignment horizontal="left"/>
    </xf>
    <xf numFmtId="0" fontId="7" fillId="2" borderId="0" xfId="0" applyFont="1" applyFill="1" applyAlignment="1">
      <alignment horizontal="center" wrapText="1"/>
    </xf>
    <xf numFmtId="174" fontId="9" fillId="0" borderId="29" xfId="0" applyNumberFormat="1" applyFont="1" applyBorder="1" applyAlignment="1"/>
    <xf numFmtId="169" fontId="9" fillId="2" borderId="29" xfId="0" applyNumberFormat="1" applyFont="1" applyFill="1" applyBorder="1" applyAlignment="1"/>
    <xf numFmtId="167" fontId="9" fillId="2" borderId="0" xfId="0" applyNumberFormat="1" applyFont="1" applyFill="1" applyAlignment="1"/>
    <xf numFmtId="167" fontId="9" fillId="2" borderId="29" xfId="0" applyNumberFormat="1" applyFont="1" applyFill="1" applyBorder="1" applyAlignment="1"/>
    <xf numFmtId="167" fontId="9" fillId="0" borderId="29" xfId="0" applyNumberFormat="1" applyFont="1" applyBorder="1" applyAlignment="1"/>
    <xf numFmtId="167" fontId="9" fillId="0" borderId="30" xfId="0" applyNumberFormat="1" applyFont="1" applyBorder="1" applyAlignment="1"/>
    <xf numFmtId="0" fontId="2" fillId="0" borderId="0" xfId="0" applyFont="1" applyFill="1" applyAlignment="1">
      <alignment horizontal="left"/>
    </xf>
    <xf numFmtId="0" fontId="0" fillId="0" borderId="0" xfId="0" applyFill="1" applyAlignment="1">
      <alignment wrapText="1"/>
    </xf>
    <xf numFmtId="0" fontId="2" fillId="0" borderId="27" xfId="0" applyFont="1" applyBorder="1" applyAlignment="1">
      <alignment horizontal="left"/>
    </xf>
    <xf numFmtId="0" fontId="7" fillId="0" borderId="0" xfId="0" applyFont="1" applyFill="1" applyAlignment="1">
      <alignment horizontal="left"/>
    </xf>
    <xf numFmtId="0" fontId="7" fillId="0" borderId="14" xfId="0" applyFont="1" applyFill="1" applyBorder="1" applyAlignment="1">
      <alignment horizontal="left"/>
    </xf>
    <xf numFmtId="0" fontId="7" fillId="0" borderId="2" xfId="0" applyFont="1" applyFill="1" applyBorder="1" applyAlignment="1">
      <alignment horizontal="left"/>
    </xf>
    <xf numFmtId="0" fontId="7" fillId="0" borderId="15" xfId="0" applyFont="1" applyFill="1" applyBorder="1" applyAlignment="1">
      <alignment horizontal="left"/>
    </xf>
    <xf numFmtId="0" fontId="7" fillId="0" borderId="1" xfId="0" applyFont="1" applyFill="1" applyBorder="1" applyAlignment="1">
      <alignment horizontal="left"/>
    </xf>
    <xf numFmtId="165" fontId="7" fillId="3" borderId="0" xfId="0" applyNumberFormat="1" applyFont="1" applyFill="1" applyAlignment="1"/>
    <xf numFmtId="165" fontId="7" fillId="0" borderId="26" xfId="0" applyNumberFormat="1" applyFont="1" applyBorder="1" applyAlignment="1"/>
    <xf numFmtId="165" fontId="7" fillId="0" borderId="7" xfId="0" applyNumberFormat="1" applyFont="1" applyBorder="1" applyAlignment="1"/>
    <xf numFmtId="176" fontId="9" fillId="0" borderId="0" xfId="0" applyNumberFormat="1" applyFont="1" applyAlignment="1">
      <alignment horizontal="center"/>
    </xf>
    <xf numFmtId="167" fontId="9" fillId="0" borderId="0" xfId="0" applyNumberFormat="1" applyFont="1" applyFill="1" applyAlignment="1"/>
    <xf numFmtId="0" fontId="7" fillId="0" borderId="14" xfId="0" applyFont="1" applyBorder="1" applyAlignment="1">
      <alignment horizontal="left"/>
    </xf>
    <xf numFmtId="182" fontId="7" fillId="0" borderId="26" xfId="0" applyNumberFormat="1" applyFont="1" applyBorder="1" applyAlignment="1"/>
    <xf numFmtId="0" fontId="7" fillId="0" borderId="26" xfId="0" applyFont="1" applyBorder="1" applyAlignment="1">
      <alignment horizontal="left"/>
    </xf>
    <xf numFmtId="0" fontId="0" fillId="0" borderId="1" xfId="0" applyBorder="1" applyAlignment="1">
      <alignment wrapText="1"/>
    </xf>
    <xf numFmtId="0" fontId="2" fillId="0" borderId="14" xfId="0" applyFont="1" applyFill="1" applyBorder="1" applyAlignment="1">
      <alignment horizontal="left"/>
    </xf>
    <xf numFmtId="0" fontId="2" fillId="0" borderId="2" xfId="0" applyFont="1" applyFill="1" applyBorder="1" applyAlignment="1">
      <alignment horizontal="left"/>
    </xf>
    <xf numFmtId="0" fontId="2" fillId="0" borderId="15" xfId="0" applyFont="1" applyFill="1" applyBorder="1" applyAlignment="1">
      <alignment horizontal="left"/>
    </xf>
    <xf numFmtId="181" fontId="7" fillId="3" borderId="0" xfId="0" applyNumberFormat="1" applyFont="1" applyFill="1" applyAlignment="1"/>
    <xf numFmtId="181" fontId="7" fillId="0" borderId="1" xfId="0" applyNumberFormat="1" applyFont="1" applyBorder="1" applyAlignment="1"/>
    <xf numFmtId="0" fontId="7" fillId="0" borderId="3" xfId="0" applyFont="1" applyBorder="1" applyAlignment="1">
      <alignment horizontal="left" wrapText="1" indent="2"/>
    </xf>
    <xf numFmtId="0" fontId="7" fillId="0" borderId="3" xfId="0" applyFont="1" applyBorder="1" applyAlignment="1">
      <alignment horizontal="left" wrapText="1" indent="4"/>
    </xf>
    <xf numFmtId="0" fontId="7" fillId="2" borderId="0" xfId="0" applyFont="1" applyFill="1" applyAlignment="1">
      <alignment horizontal="left" wrapText="1" indent="1"/>
    </xf>
    <xf numFmtId="0" fontId="7" fillId="2" borderId="0" xfId="0" applyFont="1" applyFill="1" applyAlignment="1">
      <alignment horizontal="left" wrapText="1" indent="2"/>
    </xf>
    <xf numFmtId="0" fontId="7" fillId="2" borderId="0" xfId="0" applyFont="1" applyFill="1" applyAlignment="1">
      <alignment horizontal="left" wrapText="1" indent="3"/>
    </xf>
    <xf numFmtId="0" fontId="7" fillId="0" borderId="0" xfId="0" applyFont="1" applyAlignment="1">
      <alignment horizontal="left" wrapText="1" indent="1"/>
    </xf>
    <xf numFmtId="0" fontId="7" fillId="3" borderId="0" xfId="0" applyFont="1" applyFill="1" applyAlignment="1">
      <alignment horizontal="left" wrapText="1" indent="2"/>
    </xf>
    <xf numFmtId="0" fontId="7" fillId="0" borderId="3" xfId="0" applyFont="1" applyBorder="1" applyAlignment="1">
      <alignment horizontal="left" wrapText="1"/>
    </xf>
    <xf numFmtId="0" fontId="7" fillId="0" borderId="0" xfId="0" applyFont="1" applyAlignment="1">
      <alignment horizontal="left" wrapText="1" indent="2"/>
    </xf>
    <xf numFmtId="0" fontId="7" fillId="3" borderId="3" xfId="0" applyFont="1" applyFill="1" applyBorder="1" applyAlignment="1">
      <alignment horizontal="left" wrapText="1" indent="2"/>
    </xf>
    <xf numFmtId="0" fontId="7" fillId="3" borderId="0" xfId="0" applyFont="1" applyFill="1" applyAlignment="1">
      <alignment horizontal="left" vertical="top" wrapText="1" indent="2"/>
    </xf>
    <xf numFmtId="0" fontId="7" fillId="0" borderId="0" xfId="0" applyFont="1" applyFill="1" applyAlignment="1">
      <alignment horizontal="left" wrapText="1" indent="2"/>
    </xf>
    <xf numFmtId="166" fontId="7" fillId="0" borderId="16" xfId="0" applyNumberFormat="1" applyFont="1" applyFill="1" applyBorder="1" applyAlignment="1">
      <alignment horizontal="left"/>
    </xf>
    <xf numFmtId="166" fontId="7" fillId="0" borderId="0" xfId="0" applyNumberFormat="1" applyFont="1" applyFill="1" applyAlignment="1">
      <alignment horizontal="left"/>
    </xf>
    <xf numFmtId="166" fontId="7" fillId="0" borderId="17" xfId="0" applyNumberFormat="1" applyFont="1" applyFill="1" applyBorder="1" applyAlignment="1">
      <alignment horizontal="left"/>
    </xf>
    <xf numFmtId="0" fontId="7" fillId="2" borderId="3" xfId="0" applyFont="1" applyFill="1" applyBorder="1" applyAlignment="1">
      <alignment horizontal="left" wrapText="1" indent="1"/>
    </xf>
    <xf numFmtId="0" fontId="7" fillId="0" borderId="0" xfId="0" applyFont="1" applyAlignment="1">
      <alignment horizontal="left" wrapText="1" indent="3"/>
    </xf>
    <xf numFmtId="0" fontId="7" fillId="2" borderId="3" xfId="0" applyFont="1" applyFill="1" applyBorder="1" applyAlignment="1">
      <alignment horizontal="left" wrapText="1" indent="3"/>
    </xf>
    <xf numFmtId="0" fontId="7" fillId="0" borderId="5" xfId="0" applyFont="1" applyBorder="1" applyAlignment="1">
      <alignment horizontal="left" wrapText="1" indent="2"/>
    </xf>
    <xf numFmtId="0" fontId="7" fillId="0" borderId="5" xfId="0" applyFont="1" applyBorder="1" applyAlignment="1">
      <alignment horizontal="left" wrapText="1" indent="4"/>
    </xf>
    <xf numFmtId="0" fontId="7" fillId="2" borderId="5" xfId="0" applyFont="1" applyFill="1" applyBorder="1" applyAlignment="1">
      <alignment horizontal="left" wrapText="1" indent="4"/>
    </xf>
    <xf numFmtId="0" fontId="7" fillId="2" borderId="5" xfId="0" applyFont="1" applyFill="1" applyBorder="1" applyAlignment="1">
      <alignment horizontal="left" wrapText="1" indent="5"/>
    </xf>
    <xf numFmtId="0" fontId="7" fillId="0" borderId="27" xfId="0" applyFont="1" applyBorder="1" applyAlignment="1">
      <alignment horizontal="left" wrapText="1" indent="1"/>
    </xf>
    <xf numFmtId="0" fontId="7" fillId="2" borderId="27" xfId="0" applyFont="1" applyFill="1" applyBorder="1" applyAlignment="1">
      <alignment horizontal="left" wrapText="1" indent="1"/>
    </xf>
    <xf numFmtId="0" fontId="7" fillId="0" borderId="0" xfId="0" applyFont="1" applyFill="1" applyAlignment="1">
      <alignment wrapText="1"/>
    </xf>
    <xf numFmtId="0" fontId="7" fillId="2" borderId="0" xfId="0" applyFont="1" applyFill="1" applyAlignment="1">
      <alignment horizontal="left" wrapText="1"/>
    </xf>
    <xf numFmtId="0" fontId="2" fillId="0" borderId="29" xfId="0" applyFont="1" applyFill="1" applyBorder="1" applyAlignment="1">
      <alignment horizontal="left"/>
    </xf>
    <xf numFmtId="166" fontId="2" fillId="0" borderId="0" xfId="0" applyNumberFormat="1" applyFont="1" applyFill="1" applyAlignment="1">
      <alignment horizontal="left"/>
    </xf>
    <xf numFmtId="0" fontId="7" fillId="0" borderId="0" xfId="0" applyFont="1" applyFill="1" applyAlignment="1">
      <alignment horizontal="left" wrapText="1"/>
    </xf>
    <xf numFmtId="169" fontId="9" fillId="0" borderId="0" xfId="0" applyNumberFormat="1" applyFont="1" applyFill="1" applyAlignment="1"/>
    <xf numFmtId="169" fontId="9" fillId="0" borderId="29" xfId="0" applyNumberFormat="1" applyFont="1" applyFill="1" applyBorder="1" applyAlignment="1"/>
    <xf numFmtId="0" fontId="7" fillId="0" borderId="0" xfId="0" applyFont="1" applyFill="1" applyAlignment="1">
      <alignment horizontal="center" wrapText="1"/>
    </xf>
    <xf numFmtId="166" fontId="9" fillId="0" borderId="0" xfId="0" applyNumberFormat="1" applyFont="1" applyFill="1" applyAlignment="1">
      <alignment horizontal="center"/>
    </xf>
    <xf numFmtId="169" fontId="9" fillId="0" borderId="7" xfId="0" applyNumberFormat="1" applyFont="1" applyFill="1" applyBorder="1" applyAlignment="1"/>
    <xf numFmtId="169" fontId="9" fillId="0" borderId="31" xfId="0" applyNumberFormat="1" applyFont="1" applyFill="1" applyBorder="1" applyAlignment="1"/>
    <xf numFmtId="0" fontId="8" fillId="0" borderId="0" xfId="0" applyFont="1" applyFill="1" applyAlignment="1">
      <alignment wrapText="1"/>
    </xf>
    <xf numFmtId="0" fontId="7" fillId="0" borderId="0" xfId="0" applyFont="1" applyFill="1" applyAlignment="1">
      <alignment horizontal="left" wrapText="1" indent="1"/>
    </xf>
    <xf numFmtId="168" fontId="9" fillId="0" borderId="0" xfId="0" applyNumberFormat="1" applyFont="1" applyFill="1" applyAlignment="1"/>
    <xf numFmtId="170" fontId="9" fillId="0" borderId="0" xfId="0" applyNumberFormat="1" applyFont="1" applyFill="1" applyAlignment="1"/>
    <xf numFmtId="168" fontId="9" fillId="0" borderId="29" xfId="0" applyNumberFormat="1" applyFont="1" applyFill="1" applyBorder="1" applyAlignment="1"/>
    <xf numFmtId="167" fontId="9" fillId="0" borderId="16" xfId="0" applyNumberFormat="1" applyFont="1" applyFill="1" applyBorder="1" applyAlignment="1">
      <alignment horizontal="center"/>
    </xf>
    <xf numFmtId="167" fontId="9" fillId="0" borderId="29" xfId="0" applyNumberFormat="1" applyFont="1" applyFill="1" applyBorder="1" applyAlignment="1"/>
    <xf numFmtId="0" fontId="7" fillId="2" borderId="32" xfId="0" applyFont="1" applyFill="1" applyBorder="1" applyAlignment="1">
      <alignment horizontal="left" wrapText="1"/>
    </xf>
    <xf numFmtId="0" fontId="3" fillId="0" borderId="4" xfId="0" applyFont="1" applyBorder="1" applyAlignment="1">
      <alignment horizontal="center" wrapText="1"/>
    </xf>
    <xf numFmtId="0" fontId="7" fillId="0" borderId="11" xfId="0" applyFont="1" applyBorder="1" applyAlignment="1">
      <alignment horizontal="center" wrapText="1"/>
    </xf>
    <xf numFmtId="0" fontId="2" fillId="0" borderId="0" xfId="0" applyFont="1" applyAlignment="1">
      <alignment horizontal="left" wrapText="1" indent="1"/>
    </xf>
    <xf numFmtId="0" fontId="2" fillId="2" borderId="0" xfId="0" applyFont="1" applyFill="1" applyAlignment="1">
      <alignment horizontal="left" wrapText="1" indent="1"/>
    </xf>
    <xf numFmtId="0" fontId="2" fillId="0" borderId="4" xfId="0" applyFont="1" applyBorder="1" applyAlignment="1">
      <alignment horizontal="left" wrapText="1" indent="2"/>
    </xf>
    <xf numFmtId="0" fontId="2" fillId="2" borderId="4" xfId="0" applyFont="1" applyFill="1" applyBorder="1" applyAlignment="1">
      <alignment horizontal="left" wrapText="1" indent="2"/>
    </xf>
    <xf numFmtId="0" fontId="3" fillId="0" borderId="1" xfId="0" applyFont="1" applyBorder="1" applyAlignment="1">
      <alignment horizontal="left"/>
    </xf>
    <xf numFmtId="178" fontId="3" fillId="0" borderId="1" xfId="0" applyNumberFormat="1" applyFont="1" applyBorder="1" applyAlignment="1"/>
    <xf numFmtId="167" fontId="3" fillId="0" borderId="4" xfId="0" applyNumberFormat="1" applyFont="1" applyBorder="1" applyAlignment="1"/>
    <xf numFmtId="0" fontId="3" fillId="0" borderId="12" xfId="0" applyFont="1" applyBorder="1" applyAlignment="1">
      <alignment horizontal="left"/>
    </xf>
    <xf numFmtId="164" fontId="3" fillId="2" borderId="0" xfId="0" applyNumberFormat="1" applyFont="1" applyFill="1" applyAlignment="1"/>
    <xf numFmtId="165" fontId="3" fillId="2" borderId="0" xfId="0" applyNumberFormat="1" applyFont="1" applyFill="1" applyAlignment="1"/>
    <xf numFmtId="178" fontId="3" fillId="2" borderId="17" xfId="0" applyNumberFormat="1" applyFont="1" applyFill="1" applyBorder="1" applyAlignment="1"/>
    <xf numFmtId="168" fontId="3" fillId="2" borderId="1" xfId="0" applyNumberFormat="1" applyFont="1" applyFill="1" applyBorder="1" applyAlignment="1"/>
    <xf numFmtId="167" fontId="3" fillId="0" borderId="2" xfId="0" applyNumberFormat="1" applyFont="1" applyBorder="1" applyAlignment="1"/>
    <xf numFmtId="0" fontId="3" fillId="0" borderId="21" xfId="0" applyFont="1" applyBorder="1" applyAlignment="1">
      <alignment horizontal="left"/>
    </xf>
    <xf numFmtId="167" fontId="3" fillId="2" borderId="12" xfId="0" applyNumberFormat="1" applyFont="1" applyFill="1" applyBorder="1" applyAlignment="1"/>
    <xf numFmtId="167" fontId="3" fillId="2" borderId="0" xfId="0" applyNumberFormat="1" applyFont="1" applyFill="1" applyAlignment="1"/>
    <xf numFmtId="178" fontId="3" fillId="2" borderId="13" xfId="0" applyNumberFormat="1" applyFont="1" applyFill="1" applyBorder="1" applyAlignment="1"/>
    <xf numFmtId="178" fontId="3" fillId="0" borderId="17" xfId="0" applyNumberFormat="1" applyFont="1" applyBorder="1" applyAlignment="1"/>
    <xf numFmtId="168" fontId="3" fillId="0" borderId="1" xfId="0" applyNumberFormat="1" applyFont="1" applyBorder="1" applyAlignment="1"/>
    <xf numFmtId="165" fontId="3" fillId="2" borderId="4" xfId="0" applyNumberFormat="1" applyFont="1" applyFill="1" applyBorder="1" applyAlignment="1"/>
    <xf numFmtId="167" fontId="3" fillId="2" borderId="4" xfId="0" applyNumberFormat="1" applyFont="1" applyFill="1" applyBorder="1" applyAlignment="1"/>
    <xf numFmtId="178" fontId="3" fillId="2" borderId="22" xfId="0" applyNumberFormat="1" applyFont="1" applyFill="1" applyBorder="1" applyAlignment="1"/>
    <xf numFmtId="168" fontId="3" fillId="2" borderId="26" xfId="0" applyNumberFormat="1" applyFont="1" applyFill="1" applyBorder="1" applyAlignment="1"/>
    <xf numFmtId="179" fontId="3" fillId="0" borderId="17" xfId="0" applyNumberFormat="1" applyFont="1" applyBorder="1" applyAlignment="1"/>
    <xf numFmtId="167" fontId="3" fillId="0" borderId="1" xfId="0" applyNumberFormat="1" applyFont="1" applyBorder="1" applyAlignment="1"/>
    <xf numFmtId="179" fontId="3" fillId="2" borderId="17" xfId="0" applyNumberFormat="1" applyFont="1" applyFill="1" applyBorder="1" applyAlignment="1"/>
    <xf numFmtId="167" fontId="3" fillId="2" borderId="1" xfId="0" applyNumberFormat="1" applyFont="1" applyFill="1" applyBorder="1" applyAlignment="1"/>
    <xf numFmtId="178" fontId="3" fillId="0" borderId="22" xfId="0" applyNumberFormat="1" applyFont="1" applyBorder="1" applyAlignment="1"/>
    <xf numFmtId="165" fontId="3" fillId="0" borderId="4" xfId="0" applyNumberFormat="1" applyFont="1" applyBorder="1" applyAlignment="1"/>
    <xf numFmtId="168" fontId="3" fillId="0" borderId="26" xfId="0" applyNumberFormat="1" applyFont="1" applyBorder="1" applyAlignment="1"/>
    <xf numFmtId="165" fontId="10" fillId="2" borderId="6" xfId="0" applyNumberFormat="1" applyFont="1" applyFill="1" applyBorder="1" applyAlignment="1"/>
    <xf numFmtId="0" fontId="3" fillId="2" borderId="7" xfId="0" applyFont="1" applyFill="1" applyBorder="1" applyAlignment="1">
      <alignment horizontal="left"/>
    </xf>
    <xf numFmtId="166" fontId="7" fillId="2" borderId="16" xfId="0" applyNumberFormat="1" applyFont="1" applyFill="1" applyBorder="1" applyAlignment="1"/>
    <xf numFmtId="166" fontId="7" fillId="2" borderId="17" xfId="0" applyNumberFormat="1" applyFont="1" applyFill="1" applyBorder="1" applyAlignment="1"/>
    <xf numFmtId="167" fontId="7" fillId="2" borderId="17" xfId="0" applyNumberFormat="1" applyFont="1" applyFill="1" applyBorder="1" applyAlignment="1"/>
    <xf numFmtId="174" fontId="7" fillId="2" borderId="0" xfId="0" applyNumberFormat="1" applyFont="1" applyFill="1" applyAlignment="1"/>
    <xf numFmtId="169" fontId="7" fillId="2" borderId="0" xfId="0" applyNumberFormat="1" applyFont="1" applyFill="1" applyAlignment="1"/>
    <xf numFmtId="166" fontId="7" fillId="0" borderId="16" xfId="0" applyNumberFormat="1" applyFont="1" applyBorder="1" applyAlignment="1"/>
    <xf numFmtId="166" fontId="7" fillId="0" borderId="17" xfId="0" applyNumberFormat="1" applyFont="1" applyBorder="1" applyAlignment="1"/>
    <xf numFmtId="174" fontId="7" fillId="0" borderId="0" xfId="0" applyNumberFormat="1" applyFont="1" applyAlignment="1"/>
    <xf numFmtId="0" fontId="7" fillId="2" borderId="5" xfId="0" applyFont="1" applyFill="1" applyBorder="1" applyAlignment="1">
      <alignment horizontal="left"/>
    </xf>
    <xf numFmtId="169" fontId="7" fillId="2" borderId="5" xfId="0" applyNumberFormat="1" applyFont="1" applyFill="1" applyBorder="1" applyAlignment="1"/>
    <xf numFmtId="174" fontId="7" fillId="2" borderId="5" xfId="0" applyNumberFormat="1" applyFont="1" applyFill="1" applyBorder="1" applyAlignment="1"/>
    <xf numFmtId="169" fontId="7" fillId="0" borderId="0" xfId="0" applyNumberFormat="1" applyFont="1" applyAlignment="1"/>
    <xf numFmtId="174" fontId="7" fillId="2" borderId="3" xfId="0" applyNumberFormat="1" applyFont="1" applyFill="1" applyBorder="1" applyAlignment="1"/>
    <xf numFmtId="174" fontId="7" fillId="0" borderId="5" xfId="0" applyNumberFormat="1" applyFont="1" applyBorder="1" applyAlignment="1"/>
    <xf numFmtId="169" fontId="7" fillId="0" borderId="5" xfId="0" applyNumberFormat="1" applyFont="1" applyBorder="1" applyAlignment="1"/>
    <xf numFmtId="0" fontId="7" fillId="2" borderId="3" xfId="0" applyFont="1" applyFill="1" applyBorder="1" applyAlignment="1">
      <alignment horizontal="left"/>
    </xf>
    <xf numFmtId="0" fontId="7" fillId="2" borderId="16" xfId="0" applyFont="1" applyFill="1" applyBorder="1" applyAlignment="1">
      <alignment horizontal="left"/>
    </xf>
    <xf numFmtId="0" fontId="7" fillId="2" borderId="17" xfId="0" applyFont="1" applyFill="1" applyBorder="1" applyAlignment="1">
      <alignment horizontal="left"/>
    </xf>
    <xf numFmtId="181" fontId="7" fillId="2" borderId="0" xfId="0" applyNumberFormat="1" applyFont="1" applyFill="1" applyAlignment="1"/>
    <xf numFmtId="181" fontId="8" fillId="2" borderId="5" xfId="0" applyNumberFormat="1" applyFont="1" applyFill="1" applyBorder="1" applyAlignment="1"/>
    <xf numFmtId="169" fontId="7" fillId="0" borderId="3" xfId="0" applyNumberFormat="1" applyFont="1" applyBorder="1" applyAlignment="1"/>
    <xf numFmtId="174" fontId="7" fillId="0" borderId="3" xfId="0" applyNumberFormat="1" applyFont="1" applyBorder="1" applyAlignment="1"/>
    <xf numFmtId="167" fontId="7" fillId="0" borderId="0" xfId="0" applyNumberFormat="1" applyFont="1" applyAlignment="1"/>
    <xf numFmtId="167" fontId="7" fillId="2" borderId="0" xfId="0" applyNumberFormat="1" applyFont="1" applyFill="1" applyAlignment="1"/>
    <xf numFmtId="180" fontId="7" fillId="0" borderId="17" xfId="0" applyNumberFormat="1" applyFont="1" applyBorder="1" applyAlignment="1"/>
    <xf numFmtId="167" fontId="7" fillId="0" borderId="3" xfId="0" applyNumberFormat="1" applyFont="1" applyBorder="1" applyAlignment="1"/>
    <xf numFmtId="167" fontId="7" fillId="0" borderId="17" xfId="0" applyNumberFormat="1" applyFont="1" applyFill="1" applyBorder="1" applyAlignment="1"/>
    <xf numFmtId="0" fontId="3" fillId="0" borderId="21" xfId="0" applyFont="1" applyBorder="1" applyAlignment="1">
      <alignment horizontal="center" wrapText="1"/>
    </xf>
    <xf numFmtId="0" fontId="3" fillId="0" borderId="2" xfId="0" applyFont="1" applyBorder="1" applyAlignment="1">
      <alignment horizontal="left" wrapText="1"/>
    </xf>
    <xf numFmtId="0" fontId="3" fillId="0" borderId="0" xfId="0" applyFont="1" applyAlignment="1">
      <alignment wrapText="1"/>
    </xf>
    <xf numFmtId="0" fontId="2" fillId="0" borderId="0" xfId="0" applyFont="1" applyAlignment="1">
      <alignment horizontal="left" wrapText="1" indent="2"/>
    </xf>
    <xf numFmtId="0" fontId="2" fillId="2" borderId="0" xfId="0" applyFont="1" applyFill="1" applyAlignment="1">
      <alignment horizontal="left" wrapText="1" indent="2"/>
    </xf>
    <xf numFmtId="0" fontId="2" fillId="2" borderId="2" xfId="0" applyFont="1" applyFill="1" applyBorder="1" applyAlignment="1">
      <alignment horizontal="left" wrapText="1" indent="1"/>
    </xf>
    <xf numFmtId="0" fontId="2" fillId="0" borderId="9" xfId="0" applyFont="1" applyBorder="1" applyAlignment="1">
      <alignment horizontal="left" wrapText="1" indent="1"/>
    </xf>
    <xf numFmtId="0" fontId="2" fillId="0" borderId="0" xfId="0" applyFont="1" applyFill="1" applyAlignment="1">
      <alignment horizontal="left" wrapText="1"/>
    </xf>
    <xf numFmtId="0" fontId="7" fillId="0" borderId="23" xfId="0" applyFont="1" applyBorder="1" applyAlignment="1">
      <alignment wrapText="1"/>
    </xf>
    <xf numFmtId="0" fontId="8" fillId="0" borderId="33" xfId="0" applyFont="1" applyBorder="1" applyAlignment="1">
      <alignment horizontal="left"/>
    </xf>
    <xf numFmtId="181" fontId="8" fillId="0" borderId="7" xfId="0" applyNumberFormat="1" applyFont="1" applyBorder="1" applyAlignment="1"/>
    <xf numFmtId="0" fontId="7" fillId="2" borderId="23" xfId="0" applyFont="1" applyFill="1" applyBorder="1" applyAlignment="1">
      <alignment wrapText="1"/>
    </xf>
    <xf numFmtId="0" fontId="8" fillId="2" borderId="33" xfId="0" applyFont="1" applyFill="1" applyBorder="1" applyAlignment="1">
      <alignment horizontal="left"/>
    </xf>
    <xf numFmtId="181" fontId="8" fillId="2" borderId="7" xfId="0" applyNumberFormat="1" applyFont="1" applyFill="1" applyBorder="1" applyAlignment="1"/>
    <xf numFmtId="0" fontId="8" fillId="2" borderId="7" xfId="0" applyFont="1" applyFill="1" applyBorder="1" applyAlignment="1">
      <alignment horizontal="left"/>
    </xf>
    <xf numFmtId="0" fontId="7" fillId="2" borderId="3" xfId="0" applyFont="1" applyFill="1" applyBorder="1" applyAlignment="1">
      <alignment horizontal="left" wrapText="1" indent="2"/>
    </xf>
    <xf numFmtId="0" fontId="7" fillId="0" borderId="0" xfId="0" applyFont="1" applyAlignment="1">
      <alignment horizontal="left" wrapText="1"/>
    </xf>
    <xf numFmtId="0" fontId="3" fillId="0" borderId="21" xfId="0" applyFont="1" applyBorder="1" applyAlignment="1">
      <alignment horizontal="center"/>
    </xf>
    <xf numFmtId="0" fontId="2" fillId="0" borderId="0" xfId="0" applyFont="1" applyAlignment="1">
      <alignment horizontal="left" wrapText="1"/>
    </xf>
    <xf numFmtId="0" fontId="3" fillId="0" borderId="27"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34" xfId="0" applyFont="1" applyBorder="1" applyAlignment="1">
      <alignment horizontal="center" wrapText="1"/>
    </xf>
    <xf numFmtId="0" fontId="3" fillId="0" borderId="0" xfId="0" applyFont="1" applyAlignment="1">
      <alignment horizontal="left" wrapText="1"/>
    </xf>
    <xf numFmtId="0" fontId="3" fillId="0" borderId="16" xfId="0" applyFont="1" applyBorder="1" applyAlignment="1">
      <alignment horizontal="left" wrapText="1"/>
    </xf>
    <xf numFmtId="165" fontId="3" fillId="3" borderId="0" xfId="0" applyNumberFormat="1" applyFont="1" applyFill="1" applyAlignment="1">
      <alignment wrapText="1"/>
    </xf>
    <xf numFmtId="0" fontId="3" fillId="3" borderId="0" xfId="0" applyFont="1" applyFill="1" applyAlignment="1">
      <alignment horizontal="left" wrapText="1"/>
    </xf>
    <xf numFmtId="178" fontId="3" fillId="3" borderId="0" xfId="0" applyNumberFormat="1" applyFont="1" applyFill="1" applyAlignment="1">
      <alignment wrapText="1"/>
    </xf>
    <xf numFmtId="0" fontId="3" fillId="3" borderId="16" xfId="0" applyFont="1" applyFill="1" applyBorder="1" applyAlignment="1">
      <alignment horizontal="left" wrapText="1"/>
    </xf>
    <xf numFmtId="165" fontId="3" fillId="3" borderId="0" xfId="0" applyNumberFormat="1" applyFont="1" applyFill="1" applyAlignment="1">
      <alignment horizontal="left" wrapText="1"/>
    </xf>
    <xf numFmtId="178" fontId="3" fillId="3" borderId="1" xfId="0" applyNumberFormat="1" applyFont="1" applyFill="1" applyBorder="1" applyAlignment="1">
      <alignment wrapText="1"/>
    </xf>
    <xf numFmtId="167" fontId="3" fillId="0" borderId="0" xfId="0" applyNumberFormat="1" applyFont="1" applyAlignment="1">
      <alignment wrapText="1"/>
    </xf>
    <xf numFmtId="178" fontId="3" fillId="0" borderId="0" xfId="0" applyNumberFormat="1" applyFont="1" applyAlignment="1">
      <alignment wrapText="1"/>
    </xf>
    <xf numFmtId="167" fontId="3" fillId="0" borderId="0" xfId="0" applyNumberFormat="1" applyFont="1" applyAlignment="1">
      <alignment horizontal="left" wrapText="1"/>
    </xf>
    <xf numFmtId="178" fontId="3" fillId="0" borderId="1" xfId="0" applyNumberFormat="1" applyFont="1" applyBorder="1" applyAlignment="1">
      <alignment wrapText="1"/>
    </xf>
    <xf numFmtId="167" fontId="3" fillId="3" borderId="0" xfId="0" applyNumberFormat="1" applyFont="1" applyFill="1" applyAlignment="1">
      <alignment wrapText="1"/>
    </xf>
    <xf numFmtId="167" fontId="3" fillId="3" borderId="0" xfId="0" applyNumberFormat="1" applyFont="1" applyFill="1" applyAlignment="1">
      <alignment horizontal="left" wrapText="1"/>
    </xf>
    <xf numFmtId="167" fontId="3" fillId="0" borderId="4" xfId="0" applyNumberFormat="1" applyFont="1" applyBorder="1" applyAlignment="1">
      <alignment wrapText="1"/>
    </xf>
    <xf numFmtId="0" fontId="3" fillId="0" borderId="4" xfId="0" applyFont="1" applyBorder="1" applyAlignment="1">
      <alignment horizontal="left" wrapText="1"/>
    </xf>
    <xf numFmtId="178" fontId="3" fillId="0" borderId="4" xfId="0" applyNumberFormat="1" applyFont="1" applyBorder="1" applyAlignment="1">
      <alignment wrapText="1"/>
    </xf>
    <xf numFmtId="0" fontId="3" fillId="0" borderId="34" xfId="0" applyFont="1" applyBorder="1" applyAlignment="1">
      <alignment horizontal="left" wrapText="1"/>
    </xf>
    <xf numFmtId="167" fontId="3" fillId="0" borderId="4" xfId="0" applyNumberFormat="1" applyFont="1" applyBorder="1" applyAlignment="1">
      <alignment horizontal="left" wrapText="1"/>
    </xf>
    <xf numFmtId="178" fontId="3" fillId="0" borderId="26" xfId="0" applyNumberFormat="1" applyFont="1" applyBorder="1" applyAlignment="1">
      <alignment wrapText="1"/>
    </xf>
    <xf numFmtId="178" fontId="3" fillId="3" borderId="0" xfId="0" applyNumberFormat="1" applyFont="1" applyFill="1" applyAlignment="1">
      <alignment horizontal="left" wrapText="1"/>
    </xf>
    <xf numFmtId="178" fontId="3" fillId="3" borderId="1" xfId="0" applyNumberFormat="1" applyFont="1" applyFill="1" applyBorder="1" applyAlignment="1">
      <alignment horizontal="left" wrapText="1"/>
    </xf>
    <xf numFmtId="165" fontId="3" fillId="0" borderId="6" xfId="0" applyNumberFormat="1" applyFont="1" applyBorder="1" applyAlignment="1">
      <alignment wrapText="1"/>
    </xf>
    <xf numFmtId="0" fontId="3" fillId="0" borderId="6" xfId="0" applyFont="1" applyBorder="1" applyAlignment="1">
      <alignment horizontal="left" wrapText="1"/>
    </xf>
    <xf numFmtId="178" fontId="3" fillId="0" borderId="6" xfId="0" applyNumberFormat="1" applyFont="1" applyBorder="1" applyAlignment="1">
      <alignment wrapText="1"/>
    </xf>
    <xf numFmtId="0" fontId="3" fillId="0" borderId="33" xfId="0" applyFont="1" applyBorder="1" applyAlignment="1">
      <alignment horizontal="left" wrapText="1"/>
    </xf>
    <xf numFmtId="165" fontId="3" fillId="0" borderId="6" xfId="0" applyNumberFormat="1" applyFont="1" applyBorder="1" applyAlignment="1">
      <alignment horizontal="left" wrapText="1"/>
    </xf>
    <xf numFmtId="178" fontId="3" fillId="0" borderId="7" xfId="0" applyNumberFormat="1" applyFont="1" applyBorder="1" applyAlignment="1">
      <alignment wrapText="1"/>
    </xf>
    <xf numFmtId="165" fontId="3" fillId="0" borderId="0" xfId="0" applyNumberFormat="1" applyFont="1" applyAlignment="1">
      <alignment wrapText="1"/>
    </xf>
    <xf numFmtId="178" fontId="3" fillId="0" borderId="0" xfId="0" applyNumberFormat="1" applyFont="1" applyAlignment="1">
      <alignment horizontal="left" wrapText="1"/>
    </xf>
    <xf numFmtId="178" fontId="3" fillId="0" borderId="1" xfId="0" applyNumberFormat="1" applyFont="1" applyBorder="1" applyAlignment="1">
      <alignment horizontal="left" wrapText="1"/>
    </xf>
    <xf numFmtId="167" fontId="3" fillId="3" borderId="6" xfId="0" applyNumberFormat="1" applyFont="1" applyFill="1" applyBorder="1" applyAlignment="1">
      <alignment wrapText="1"/>
    </xf>
    <xf numFmtId="0" fontId="3" fillId="3" borderId="6" xfId="0" applyFont="1" applyFill="1" applyBorder="1" applyAlignment="1">
      <alignment horizontal="left" wrapText="1"/>
    </xf>
    <xf numFmtId="178" fontId="3" fillId="3" borderId="6" xfId="0" applyNumberFormat="1" applyFont="1" applyFill="1" applyBorder="1" applyAlignment="1">
      <alignment wrapText="1"/>
    </xf>
    <xf numFmtId="0" fontId="3" fillId="3" borderId="33" xfId="0" applyFont="1" applyFill="1" applyBorder="1" applyAlignment="1">
      <alignment horizontal="left" wrapText="1"/>
    </xf>
    <xf numFmtId="165" fontId="3" fillId="3" borderId="6" xfId="0" applyNumberFormat="1" applyFont="1" applyFill="1" applyBorder="1" applyAlignment="1">
      <alignment wrapText="1"/>
    </xf>
    <xf numFmtId="167" fontId="3" fillId="3" borderId="6" xfId="0" applyNumberFormat="1" applyFont="1" applyFill="1" applyBorder="1" applyAlignment="1">
      <alignment horizontal="left" wrapText="1"/>
    </xf>
    <xf numFmtId="178" fontId="3" fillId="3" borderId="7" xfId="0" applyNumberFormat="1" applyFont="1" applyFill="1" applyBorder="1" applyAlignment="1">
      <alignment wrapText="1"/>
    </xf>
    <xf numFmtId="165" fontId="10" fillId="0" borderId="24" xfId="0" applyNumberFormat="1" applyFont="1" applyBorder="1" applyAlignment="1">
      <alignment wrapText="1"/>
    </xf>
    <xf numFmtId="0" fontId="10" fillId="0" borderId="24" xfId="0" applyFont="1" applyBorder="1" applyAlignment="1">
      <alignment horizontal="left" wrapText="1"/>
    </xf>
    <xf numFmtId="178" fontId="10" fillId="0" borderId="24" xfId="0" applyNumberFormat="1" applyFont="1" applyBorder="1" applyAlignment="1">
      <alignment wrapText="1"/>
    </xf>
    <xf numFmtId="0" fontId="3" fillId="0" borderId="35" xfId="0" applyFont="1" applyBorder="1" applyAlignment="1">
      <alignment horizontal="left" wrapText="1"/>
    </xf>
    <xf numFmtId="167" fontId="3" fillId="0" borderId="24" xfId="0" applyNumberFormat="1" applyFont="1" applyBorder="1" applyAlignment="1">
      <alignment horizontal="left" wrapText="1"/>
    </xf>
    <xf numFmtId="167" fontId="10" fillId="0" borderId="24" xfId="0" applyNumberFormat="1" applyFont="1" applyBorder="1" applyAlignment="1">
      <alignment horizontal="left" wrapText="1"/>
    </xf>
    <xf numFmtId="0" fontId="1" fillId="0" borderId="0" xfId="0" applyFont="1" applyAlignment="1">
      <alignment horizontal="center" wrapText="1"/>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Alignment="1">
      <alignment horizontal="left" wrapText="1" readingOrder="1"/>
    </xf>
    <xf numFmtId="0" fontId="0" fillId="0" borderId="0" xfId="0" applyFill="1" applyAlignment="1">
      <alignment horizontal="left" wrapText="1" readingOrder="1"/>
    </xf>
    <xf numFmtId="0" fontId="2" fillId="0" borderId="0" xfId="0" applyFont="1" applyFill="1" applyAlignment="1">
      <alignment wrapText="1"/>
    </xf>
    <xf numFmtId="0" fontId="0" fillId="0" borderId="0" xfId="0" applyFill="1" applyAlignment="1">
      <alignment wrapText="1"/>
    </xf>
    <xf numFmtId="0" fontId="3" fillId="0" borderId="27" xfId="0" applyFont="1" applyBorder="1" applyAlignment="1">
      <alignment horizontal="center" wrapText="1"/>
    </xf>
    <xf numFmtId="0" fontId="2" fillId="0" borderId="27" xfId="0" applyFont="1" applyBorder="1" applyAlignment="1">
      <alignment horizontal="left"/>
    </xf>
    <xf numFmtId="0" fontId="3" fillId="0" borderId="0" xfId="0" applyFont="1" applyAlignment="1">
      <alignment horizontal="center" wrapText="1"/>
    </xf>
    <xf numFmtId="0" fontId="2" fillId="0" borderId="1" xfId="0" applyFont="1" applyBorder="1" applyAlignment="1">
      <alignment horizontal="left"/>
    </xf>
    <xf numFmtId="0" fontId="7" fillId="0" borderId="0" xfId="0" applyFont="1" applyFill="1" applyAlignment="1">
      <alignment wrapText="1"/>
    </xf>
    <xf numFmtId="0" fontId="0" fillId="0" borderId="0" xfId="0" applyAlignment="1">
      <alignment wrapText="1"/>
    </xf>
    <xf numFmtId="0" fontId="2" fillId="0" borderId="0" xfId="0" applyFont="1" applyAlignment="1">
      <alignment wrapText="1"/>
    </xf>
    <xf numFmtId="0" fontId="7" fillId="0" borderId="14" xfId="0" applyFont="1" applyBorder="1" applyAlignment="1">
      <alignment horizontal="center" wrapText="1"/>
    </xf>
    <xf numFmtId="0" fontId="2" fillId="0" borderId="2" xfId="0" applyFont="1" applyBorder="1" applyAlignment="1">
      <alignment horizontal="left"/>
    </xf>
    <xf numFmtId="0" fontId="2" fillId="0" borderId="15" xfId="0" applyFont="1" applyBorder="1" applyAlignment="1">
      <alignment horizontal="left"/>
    </xf>
    <xf numFmtId="0" fontId="7" fillId="0" borderId="2" xfId="0" applyFont="1" applyBorder="1" applyAlignment="1">
      <alignment horizontal="center" wrapText="1"/>
    </xf>
    <xf numFmtId="0" fontId="2" fillId="0" borderId="2" xfId="0" applyFont="1" applyBorder="1" applyAlignment="1">
      <alignment horizontal="left" wrapText="1"/>
    </xf>
    <xf numFmtId="0" fontId="3" fillId="0" borderId="0" xfId="0" applyFont="1" applyFill="1" applyAlignment="1">
      <alignment wrapText="1"/>
    </xf>
    <xf numFmtId="0" fontId="3" fillId="0" borderId="21" xfId="0" applyFont="1" applyBorder="1" applyAlignment="1">
      <alignment horizontal="center" wrapText="1"/>
    </xf>
    <xf numFmtId="0" fontId="3" fillId="0" borderId="2" xfId="0" applyFont="1" applyBorder="1" applyAlignment="1">
      <alignment horizontal="left" wrapText="1"/>
    </xf>
    <xf numFmtId="0" fontId="3" fillId="0" borderId="4" xfId="0" applyFont="1" applyBorder="1" applyAlignment="1">
      <alignment horizontal="center" wrapText="1"/>
    </xf>
    <xf numFmtId="0" fontId="3" fillId="0" borderId="20"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center" wrapText="1"/>
    </xf>
    <xf numFmtId="0" fontId="3" fillId="0" borderId="0" xfId="0" applyFont="1" applyAlignment="1">
      <alignment wrapText="1"/>
    </xf>
    <xf numFmtId="0" fontId="3" fillId="0" borderId="25" xfId="0" applyFont="1" applyBorder="1" applyAlignment="1">
      <alignment horizontal="center" wrapText="1"/>
    </xf>
    <xf numFmtId="0" fontId="3" fillId="0" borderId="20" xfId="0" applyFont="1" applyBorder="1" applyAlignment="1">
      <alignment horizontal="left"/>
    </xf>
    <xf numFmtId="0" fontId="3" fillId="0" borderId="4" xfId="0" applyFont="1" applyBorder="1" applyAlignment="1">
      <alignment horizontal="left"/>
    </xf>
    <xf numFmtId="0" fontId="3" fillId="0" borderId="0" xfId="0" applyFont="1" applyFill="1" applyAlignment="1">
      <alignment horizontal="left" wrapText="1"/>
    </xf>
    <xf numFmtId="0" fontId="3" fillId="0" borderId="0" xfId="0" applyFont="1" applyFill="1" applyAlignment="1">
      <alignment horizontal="left"/>
    </xf>
    <xf numFmtId="0" fontId="7" fillId="0" borderId="11" xfId="0" applyFont="1" applyBorder="1" applyAlignment="1">
      <alignment horizontal="center" wrapText="1"/>
    </xf>
    <xf numFmtId="0" fontId="7" fillId="0" borderId="12" xfId="0" applyFont="1" applyBorder="1" applyAlignment="1">
      <alignment horizontal="left"/>
    </xf>
    <xf numFmtId="0" fontId="7" fillId="0" borderId="13" xfId="0" applyFont="1" applyBorder="1" applyAlignment="1">
      <alignment horizontal="left"/>
    </xf>
    <xf numFmtId="0" fontId="7" fillId="0" borderId="0" xfId="0" applyFont="1" applyAlignment="1">
      <alignment horizontal="center" wrapText="1"/>
    </xf>
    <xf numFmtId="0" fontId="7" fillId="0" borderId="0" xfId="0" applyFont="1" applyAlignment="1">
      <alignment horizontal="left"/>
    </xf>
    <xf numFmtId="167" fontId="7" fillId="0" borderId="0" xfId="0" applyNumberFormat="1" applyFont="1" applyAlignment="1">
      <alignment horizontal="left"/>
    </xf>
    <xf numFmtId="0" fontId="7" fillId="0" borderId="0" xfId="0" applyFont="1" applyAlignment="1">
      <alignment wrapText="1"/>
    </xf>
    <xf numFmtId="0" fontId="7" fillId="0" borderId="0" xfId="0" applyFont="1" applyFill="1" applyAlignment="1">
      <alignment horizontal="left"/>
    </xf>
    <xf numFmtId="0" fontId="12" fillId="0" borderId="0" xfId="0" applyFont="1" applyFill="1" applyAlignment="1">
      <alignment horizontal="left"/>
    </xf>
    <xf numFmtId="0" fontId="2" fillId="0" borderId="0" xfId="0" applyFont="1" applyFill="1" applyAlignment="1">
      <alignment horizontal="left"/>
    </xf>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workbookViewId="0">
      <selection activeCell="A30" sqref="A30"/>
    </sheetView>
  </sheetViews>
  <sheetFormatPr defaultColWidth="21.5" defaultRowHeight="12.75" x14ac:dyDescent="0.2"/>
  <cols>
    <col min="1" max="1" width="69" customWidth="1"/>
    <col min="2" max="2" width="3.6640625" customWidth="1"/>
    <col min="3" max="3" width="10.5" customWidth="1"/>
    <col min="4" max="4" width="4.1640625" customWidth="1"/>
    <col min="5" max="5" width="10.5" customWidth="1"/>
    <col min="6" max="6" width="10.5" hidden="1" customWidth="1"/>
    <col min="7" max="7" width="4" hidden="1" customWidth="1"/>
    <col min="8" max="8" width="10.5" hidden="1" customWidth="1"/>
  </cols>
  <sheetData>
    <row r="1" spans="1:8" ht="18" customHeight="1" x14ac:dyDescent="0.3">
      <c r="A1" s="382" t="s">
        <v>0</v>
      </c>
      <c r="B1" s="383"/>
      <c r="C1" s="384"/>
      <c r="D1" s="384"/>
      <c r="E1" s="384"/>
      <c r="F1" s="384"/>
      <c r="G1" s="384"/>
      <c r="H1" s="384"/>
    </row>
    <row r="2" spans="1:8" ht="14.1" customHeight="1" x14ac:dyDescent="0.25">
      <c r="A2" s="385" t="s">
        <v>1</v>
      </c>
      <c r="B2" s="383"/>
      <c r="C2" s="384"/>
      <c r="D2" s="384"/>
      <c r="E2" s="384"/>
      <c r="F2" s="384"/>
      <c r="G2" s="384"/>
      <c r="H2" s="384"/>
    </row>
    <row r="3" spans="1:8" ht="15" customHeight="1" x14ac:dyDescent="0.2">
      <c r="A3" s="386" t="s">
        <v>2</v>
      </c>
      <c r="B3" s="383"/>
      <c r="C3" s="384"/>
      <c r="D3" s="384"/>
      <c r="E3" s="384"/>
      <c r="F3" s="384"/>
      <c r="G3" s="384"/>
      <c r="H3" s="384"/>
    </row>
    <row r="4" spans="1:8" ht="15" customHeight="1" x14ac:dyDescent="0.2">
      <c r="A4" s="386" t="s">
        <v>3</v>
      </c>
      <c r="B4" s="383"/>
      <c r="C4" s="384"/>
      <c r="D4" s="384"/>
      <c r="E4" s="384"/>
      <c r="F4" s="384"/>
      <c r="G4" s="384"/>
      <c r="H4" s="384"/>
    </row>
    <row r="5" spans="1:8" ht="15" customHeight="1" x14ac:dyDescent="0.2">
      <c r="A5" s="2"/>
      <c r="B5" s="2"/>
      <c r="C5" s="387"/>
      <c r="D5" s="387"/>
      <c r="E5" s="387"/>
      <c r="F5" s="387"/>
      <c r="G5" s="387"/>
      <c r="H5" s="387"/>
    </row>
    <row r="6" spans="1:8" ht="23.1" customHeight="1" x14ac:dyDescent="0.2">
      <c r="A6" s="191"/>
      <c r="B6" s="191"/>
      <c r="C6" s="392" t="s">
        <v>4</v>
      </c>
      <c r="D6" s="393"/>
      <c r="E6" s="393"/>
      <c r="F6" s="394" t="s">
        <v>4</v>
      </c>
      <c r="G6" s="395"/>
      <c r="H6" s="395"/>
    </row>
    <row r="7" spans="1:8" ht="15" customHeight="1" x14ac:dyDescent="0.2">
      <c r="A7" s="3"/>
      <c r="B7" s="3"/>
      <c r="C7" s="4" t="s">
        <v>5</v>
      </c>
      <c r="D7" s="4" t="s">
        <v>6</v>
      </c>
      <c r="E7" s="4" t="s">
        <v>7</v>
      </c>
      <c r="F7" s="5" t="s">
        <v>5</v>
      </c>
      <c r="G7" s="5" t="s">
        <v>6</v>
      </c>
      <c r="H7" s="5" t="s">
        <v>7</v>
      </c>
    </row>
    <row r="8" spans="1:8" ht="15" customHeight="1" x14ac:dyDescent="0.2">
      <c r="A8" s="6" t="s">
        <v>8</v>
      </c>
      <c r="B8" s="7" t="s">
        <v>9</v>
      </c>
      <c r="C8" s="1"/>
      <c r="D8" s="1"/>
      <c r="E8" s="1"/>
      <c r="F8" s="1"/>
      <c r="G8" s="1"/>
      <c r="H8" s="1"/>
    </row>
    <row r="9" spans="1:8" ht="15" customHeight="1" x14ac:dyDescent="0.2">
      <c r="A9" s="257" t="s">
        <v>218</v>
      </c>
      <c r="B9" s="8" t="s">
        <v>9</v>
      </c>
      <c r="C9" s="126">
        <v>823</v>
      </c>
      <c r="D9" s="126"/>
      <c r="E9" s="126">
        <v>699</v>
      </c>
      <c r="F9" s="11"/>
      <c r="G9" s="10"/>
      <c r="H9" s="9">
        <v>644</v>
      </c>
    </row>
    <row r="10" spans="1:8" ht="15" customHeight="1" x14ac:dyDescent="0.2">
      <c r="A10" s="318" t="s">
        <v>10</v>
      </c>
      <c r="B10" s="7" t="s">
        <v>9</v>
      </c>
      <c r="C10" s="13">
        <v>1055</v>
      </c>
      <c r="D10" s="1"/>
      <c r="E10" s="13">
        <v>810</v>
      </c>
      <c r="F10" s="14"/>
      <c r="G10" s="1"/>
      <c r="H10" s="13">
        <v>617</v>
      </c>
    </row>
    <row r="11" spans="1:8" ht="15" customHeight="1" x14ac:dyDescent="0.2">
      <c r="A11" s="319" t="s">
        <v>11</v>
      </c>
      <c r="B11" s="8" t="s">
        <v>9</v>
      </c>
      <c r="C11" s="15">
        <v>-55</v>
      </c>
      <c r="D11" s="10"/>
      <c r="E11" s="15">
        <v>-38</v>
      </c>
      <c r="F11" s="16"/>
      <c r="G11" s="10"/>
      <c r="H11" s="17">
        <v>-29</v>
      </c>
    </row>
    <row r="12" spans="1:8" ht="15" customHeight="1" x14ac:dyDescent="0.2">
      <c r="A12" s="256" t="s">
        <v>12</v>
      </c>
      <c r="B12" s="7" t="s">
        <v>9</v>
      </c>
      <c r="C12" s="13">
        <v>1000</v>
      </c>
      <c r="D12" s="1"/>
      <c r="E12" s="13">
        <v>772</v>
      </c>
      <c r="F12" s="13">
        <f>SUM(F10:F11)</f>
        <v>0</v>
      </c>
      <c r="G12" s="1"/>
      <c r="H12" s="13">
        <f>SUM(H10:H11)</f>
        <v>588</v>
      </c>
    </row>
    <row r="13" spans="1:8" ht="15" customHeight="1" x14ac:dyDescent="0.2">
      <c r="A13" s="257" t="s">
        <v>13</v>
      </c>
      <c r="B13" s="8" t="s">
        <v>9</v>
      </c>
      <c r="C13" s="12">
        <v>192</v>
      </c>
      <c r="D13" s="10"/>
      <c r="E13" s="12">
        <v>232</v>
      </c>
      <c r="F13" s="18"/>
      <c r="G13" s="10"/>
      <c r="H13" s="12">
        <v>227</v>
      </c>
    </row>
    <row r="14" spans="1:8" ht="15" customHeight="1" x14ac:dyDescent="0.2">
      <c r="A14" s="256" t="s">
        <v>14</v>
      </c>
      <c r="B14" s="7" t="s">
        <v>9</v>
      </c>
      <c r="C14" s="13">
        <v>66</v>
      </c>
      <c r="D14" s="1"/>
      <c r="E14" s="13">
        <v>63</v>
      </c>
      <c r="F14" s="14"/>
      <c r="G14" s="1"/>
      <c r="H14" s="13">
        <v>63</v>
      </c>
    </row>
    <row r="15" spans="1:8" ht="15" customHeight="1" x14ac:dyDescent="0.2">
      <c r="A15" s="257" t="s">
        <v>15</v>
      </c>
      <c r="B15" s="8" t="s">
        <v>9</v>
      </c>
      <c r="C15" s="12">
        <v>0</v>
      </c>
      <c r="D15" s="10"/>
      <c r="E15" s="12">
        <v>-2</v>
      </c>
      <c r="F15" s="18"/>
      <c r="G15" s="10"/>
      <c r="H15" s="12">
        <v>4</v>
      </c>
    </row>
    <row r="16" spans="1:8" ht="15" customHeight="1" x14ac:dyDescent="0.2">
      <c r="A16" s="258" t="s">
        <v>16</v>
      </c>
      <c r="B16" s="20" t="s">
        <v>9</v>
      </c>
      <c r="C16" s="21">
        <v>2081</v>
      </c>
      <c r="D16" s="22"/>
      <c r="E16" s="21">
        <v>1764</v>
      </c>
      <c r="F16" s="23">
        <f>F9+F12+F13+F14+F15</f>
        <v>0</v>
      </c>
      <c r="G16" s="24"/>
      <c r="H16" s="23">
        <f>H9+H12+H13+H14+H15</f>
        <v>1526</v>
      </c>
    </row>
    <row r="17" spans="1:8" ht="15" customHeight="1" x14ac:dyDescent="0.2">
      <c r="A17" s="25" t="s">
        <v>17</v>
      </c>
      <c r="B17" s="8" t="s">
        <v>9</v>
      </c>
      <c r="C17" s="10"/>
      <c r="D17" s="10"/>
      <c r="E17" s="10"/>
      <c r="F17" s="10"/>
      <c r="G17" s="10"/>
      <c r="H17" s="10"/>
    </row>
    <row r="18" spans="1:8" ht="15" customHeight="1" x14ac:dyDescent="0.2">
      <c r="A18" s="256" t="s">
        <v>18</v>
      </c>
      <c r="B18" s="7" t="s">
        <v>9</v>
      </c>
      <c r="C18" s="13">
        <v>701</v>
      </c>
      <c r="D18" s="1"/>
      <c r="E18" s="13">
        <v>626</v>
      </c>
      <c r="F18" s="14"/>
      <c r="G18" s="1"/>
      <c r="H18" s="13">
        <v>581</v>
      </c>
    </row>
    <row r="19" spans="1:8" ht="15" customHeight="1" x14ac:dyDescent="0.2">
      <c r="A19" s="257" t="s">
        <v>19</v>
      </c>
      <c r="B19" s="8" t="s">
        <v>9</v>
      </c>
      <c r="C19" s="12">
        <v>133</v>
      </c>
      <c r="D19" s="10"/>
      <c r="E19" s="12">
        <v>116</v>
      </c>
      <c r="F19" s="18"/>
      <c r="G19" s="10"/>
      <c r="H19" s="12">
        <v>114</v>
      </c>
    </row>
    <row r="20" spans="1:8" ht="15" customHeight="1" x14ac:dyDescent="0.2">
      <c r="A20" s="256" t="s">
        <v>20</v>
      </c>
      <c r="B20" s="7" t="s">
        <v>9</v>
      </c>
      <c r="C20" s="13">
        <v>105</v>
      </c>
      <c r="D20" s="1"/>
      <c r="E20" s="13">
        <v>98</v>
      </c>
      <c r="F20" s="14"/>
      <c r="G20" s="1"/>
      <c r="H20" s="13">
        <v>83</v>
      </c>
    </row>
    <row r="21" spans="1:8" ht="15" customHeight="1" x14ac:dyDescent="0.2">
      <c r="A21" s="257" t="s">
        <v>21</v>
      </c>
      <c r="B21" s="8" t="s">
        <v>9</v>
      </c>
      <c r="C21" s="12">
        <v>71</v>
      </c>
      <c r="D21" s="10"/>
      <c r="E21" s="12">
        <v>70</v>
      </c>
      <c r="F21" s="18"/>
      <c r="G21" s="10"/>
      <c r="H21" s="12">
        <v>69</v>
      </c>
    </row>
    <row r="22" spans="1:8" ht="15" customHeight="1" x14ac:dyDescent="0.2">
      <c r="A22" s="256" t="s">
        <v>22</v>
      </c>
      <c r="B22" s="7" t="s">
        <v>9</v>
      </c>
      <c r="C22" s="13">
        <v>57</v>
      </c>
      <c r="D22" s="1"/>
      <c r="E22" s="13">
        <v>60</v>
      </c>
      <c r="F22" s="14"/>
      <c r="G22" s="1"/>
      <c r="H22" s="13">
        <v>58</v>
      </c>
    </row>
    <row r="23" spans="1:8" ht="15" customHeight="1" x14ac:dyDescent="0.2">
      <c r="A23" s="257" t="s">
        <v>23</v>
      </c>
      <c r="B23" s="8" t="s">
        <v>9</v>
      </c>
      <c r="C23" s="12">
        <v>65</v>
      </c>
      <c r="D23" s="10"/>
      <c r="E23" s="12">
        <v>56</v>
      </c>
      <c r="F23" s="18"/>
      <c r="G23" s="10"/>
      <c r="H23" s="12">
        <v>54</v>
      </c>
    </row>
    <row r="24" spans="1:8" ht="15" customHeight="1" x14ac:dyDescent="0.2">
      <c r="A24" s="256" t="s">
        <v>24</v>
      </c>
      <c r="B24" s="7" t="s">
        <v>9</v>
      </c>
      <c r="C24" s="13">
        <v>106</v>
      </c>
      <c r="D24" s="1"/>
      <c r="E24" s="13">
        <v>83</v>
      </c>
      <c r="F24" s="26"/>
      <c r="G24" s="19"/>
      <c r="H24" s="27">
        <v>83</v>
      </c>
    </row>
    <row r="25" spans="1:8" ht="15" customHeight="1" x14ac:dyDescent="0.2">
      <c r="A25" s="259" t="s">
        <v>25</v>
      </c>
      <c r="B25" s="28" t="s">
        <v>9</v>
      </c>
      <c r="C25" s="29">
        <v>1238</v>
      </c>
      <c r="D25" s="30"/>
      <c r="E25" s="29">
        <v>1109</v>
      </c>
      <c r="F25" s="31">
        <f>SUM(F18:F24)</f>
        <v>0</v>
      </c>
      <c r="G25" s="32"/>
      <c r="H25" s="31">
        <f>SUM(H18:H24)</f>
        <v>1042</v>
      </c>
    </row>
    <row r="26" spans="1:8" ht="15" customHeight="1" x14ac:dyDescent="0.2">
      <c r="A26" s="7" t="s">
        <v>26</v>
      </c>
      <c r="B26" s="7" t="s">
        <v>9</v>
      </c>
      <c r="C26" s="13">
        <v>843</v>
      </c>
      <c r="D26" s="1"/>
      <c r="E26" s="13">
        <v>655</v>
      </c>
      <c r="F26" s="13">
        <f>F16-F25</f>
        <v>0</v>
      </c>
      <c r="G26" s="1"/>
      <c r="H26" s="13">
        <f>H16-H25</f>
        <v>484</v>
      </c>
    </row>
    <row r="27" spans="1:8" ht="15" customHeight="1" x14ac:dyDescent="0.2">
      <c r="A27" s="8" t="s">
        <v>27</v>
      </c>
      <c r="B27" s="8" t="s">
        <v>9</v>
      </c>
      <c r="C27" s="12">
        <v>279</v>
      </c>
      <c r="D27" s="10"/>
      <c r="E27" s="12">
        <v>243</v>
      </c>
      <c r="F27" s="16"/>
      <c r="G27" s="33"/>
      <c r="H27" s="17">
        <v>182</v>
      </c>
    </row>
    <row r="28" spans="1:8" ht="15" customHeight="1" x14ac:dyDescent="0.2">
      <c r="A28" s="34" t="s">
        <v>28</v>
      </c>
      <c r="B28" s="20" t="s">
        <v>9</v>
      </c>
      <c r="C28" s="21">
        <v>564</v>
      </c>
      <c r="D28" s="22"/>
      <c r="E28" s="21">
        <v>412</v>
      </c>
      <c r="F28" s="23">
        <f>F26-F27</f>
        <v>0</v>
      </c>
      <c r="G28" s="24"/>
      <c r="H28" s="23">
        <f>H26-H27</f>
        <v>302</v>
      </c>
    </row>
    <row r="29" spans="1:8" ht="15" customHeight="1" x14ac:dyDescent="0.2">
      <c r="A29" s="8" t="s">
        <v>29</v>
      </c>
      <c r="B29" s="8" t="s">
        <v>9</v>
      </c>
      <c r="C29" s="12">
        <v>39</v>
      </c>
      <c r="D29" s="10"/>
      <c r="E29" s="12">
        <v>20</v>
      </c>
      <c r="F29" s="35"/>
      <c r="G29" s="32"/>
      <c r="H29" s="31">
        <v>11</v>
      </c>
    </row>
    <row r="30" spans="1:8" ht="15" customHeight="1" thickBot="1" x14ac:dyDescent="0.25">
      <c r="A30" s="36" t="s">
        <v>30</v>
      </c>
      <c r="B30" s="37" t="s">
        <v>9</v>
      </c>
      <c r="C30" s="132">
        <v>525</v>
      </c>
      <c r="D30" s="132"/>
      <c r="E30" s="132">
        <v>392</v>
      </c>
      <c r="F30" s="38">
        <f>F28-F29</f>
        <v>0</v>
      </c>
      <c r="G30" s="39"/>
      <c r="H30" s="38">
        <f>H28-H29</f>
        <v>291</v>
      </c>
    </row>
    <row r="31" spans="1:8" ht="15" customHeight="1" thickTop="1" x14ac:dyDescent="0.2">
      <c r="A31" s="40" t="s">
        <v>31</v>
      </c>
      <c r="B31" s="10"/>
      <c r="C31" s="10"/>
      <c r="D31" s="10"/>
      <c r="E31" s="10"/>
      <c r="F31" s="10"/>
      <c r="G31" s="10"/>
      <c r="H31" s="10"/>
    </row>
    <row r="32" spans="1:8" ht="15" customHeight="1" x14ac:dyDescent="0.2">
      <c r="A32" s="256" t="s">
        <v>32</v>
      </c>
      <c r="B32" s="7" t="s">
        <v>9</v>
      </c>
      <c r="C32" s="13">
        <v>1336</v>
      </c>
      <c r="D32" s="1"/>
      <c r="E32" s="13">
        <v>1321</v>
      </c>
      <c r="F32" s="14"/>
      <c r="G32" s="1"/>
      <c r="H32" s="13">
        <v>1312</v>
      </c>
    </row>
    <row r="33" spans="1:8" ht="15" customHeight="1" x14ac:dyDescent="0.2">
      <c r="A33" s="320" t="s">
        <v>33</v>
      </c>
      <c r="B33" s="41"/>
      <c r="C33" s="15">
        <v>1351</v>
      </c>
      <c r="D33" s="41"/>
      <c r="E33" s="15">
        <v>1330</v>
      </c>
      <c r="F33" s="16"/>
      <c r="G33" s="33"/>
      <c r="H33" s="17">
        <v>1323</v>
      </c>
    </row>
    <row r="34" spans="1:8" ht="15" customHeight="1" x14ac:dyDescent="0.2">
      <c r="A34" s="6" t="s">
        <v>34</v>
      </c>
      <c r="B34" s="1"/>
      <c r="C34" s="1"/>
      <c r="D34" s="1"/>
      <c r="E34" s="1"/>
      <c r="F34" s="1"/>
      <c r="G34" s="1"/>
      <c r="H34" s="1"/>
    </row>
    <row r="35" spans="1:8" ht="15" customHeight="1" x14ac:dyDescent="0.2">
      <c r="A35" s="257" t="s">
        <v>32</v>
      </c>
      <c r="B35" s="8" t="s">
        <v>9</v>
      </c>
      <c r="C35" s="42">
        <v>0.39</v>
      </c>
      <c r="D35" s="43"/>
      <c r="E35" s="44">
        <v>0.3</v>
      </c>
      <c r="F35" s="45"/>
      <c r="G35" s="10"/>
      <c r="H35" s="42">
        <v>0.22</v>
      </c>
    </row>
    <row r="36" spans="1:8" ht="15" customHeight="1" thickBot="1" x14ac:dyDescent="0.25">
      <c r="A36" s="321" t="s">
        <v>33</v>
      </c>
      <c r="B36" s="46" t="s">
        <v>9</v>
      </c>
      <c r="C36" s="47">
        <v>0.39</v>
      </c>
      <c r="D36" s="48"/>
      <c r="E36" s="47">
        <v>0.28999999999999998</v>
      </c>
      <c r="F36" s="49"/>
      <c r="G36" s="50"/>
      <c r="H36" s="47">
        <v>0.22</v>
      </c>
    </row>
    <row r="37" spans="1:8" ht="15" customHeight="1" thickBot="1" x14ac:dyDescent="0.25">
      <c r="A37" s="51" t="s">
        <v>35</v>
      </c>
      <c r="B37" s="52"/>
      <c r="C37" s="53">
        <v>0.08</v>
      </c>
      <c r="D37" s="54"/>
      <c r="E37" s="53">
        <v>0.06</v>
      </c>
      <c r="F37" s="55"/>
      <c r="G37" s="52"/>
      <c r="H37" s="53">
        <v>0.06</v>
      </c>
    </row>
    <row r="38" spans="1:8" ht="15" customHeight="1" x14ac:dyDescent="0.2">
      <c r="A38" s="1"/>
      <c r="B38" s="1"/>
      <c r="C38" s="1"/>
      <c r="D38" s="1"/>
      <c r="E38" s="1"/>
      <c r="F38" s="1"/>
      <c r="G38" s="1"/>
      <c r="H38" s="1"/>
    </row>
    <row r="39" spans="1:8" s="190" customFormat="1" ht="25.5" customHeight="1" x14ac:dyDescent="0.2">
      <c r="A39" s="388" t="s">
        <v>183</v>
      </c>
      <c r="B39" s="389"/>
      <c r="C39" s="389"/>
      <c r="D39" s="389"/>
      <c r="E39" s="389"/>
      <c r="F39" s="189"/>
      <c r="G39" s="189"/>
      <c r="H39" s="189"/>
    </row>
    <row r="40" spans="1:8" s="190" customFormat="1" ht="41.25" customHeight="1" x14ac:dyDescent="0.2">
      <c r="A40" s="390" t="s">
        <v>184</v>
      </c>
      <c r="B40" s="391"/>
      <c r="C40" s="391"/>
      <c r="D40" s="391"/>
      <c r="E40" s="391"/>
      <c r="F40" s="189"/>
      <c r="G40" s="189"/>
      <c r="H40" s="189"/>
    </row>
    <row r="41" spans="1:8" s="190" customFormat="1" ht="28.5" customHeight="1" x14ac:dyDescent="0.2">
      <c r="A41" s="390" t="s">
        <v>251</v>
      </c>
      <c r="B41" s="391"/>
      <c r="C41" s="391"/>
      <c r="D41" s="391"/>
      <c r="E41" s="391"/>
      <c r="F41" s="189"/>
      <c r="G41" s="189"/>
      <c r="H41" s="189"/>
    </row>
    <row r="42" spans="1:8" s="190" customFormat="1" ht="15" customHeight="1" x14ac:dyDescent="0.2">
      <c r="A42" s="189"/>
      <c r="B42" s="189"/>
      <c r="C42" s="189"/>
      <c r="D42" s="189"/>
      <c r="E42" s="189"/>
      <c r="F42" s="189"/>
      <c r="G42" s="189"/>
      <c r="H42" s="189"/>
    </row>
    <row r="43" spans="1:8" s="190" customFormat="1" ht="15" customHeight="1" x14ac:dyDescent="0.2">
      <c r="A43" s="189"/>
      <c r="B43" s="189"/>
      <c r="C43" s="189"/>
      <c r="D43" s="189"/>
      <c r="E43" s="189"/>
      <c r="F43" s="189"/>
      <c r="G43" s="189"/>
      <c r="H43" s="189"/>
    </row>
    <row r="44" spans="1:8" s="190" customFormat="1" ht="15" customHeight="1" x14ac:dyDescent="0.2">
      <c r="A44" s="189"/>
      <c r="B44" s="189"/>
      <c r="C44" s="189"/>
      <c r="D44" s="189"/>
      <c r="E44" s="189"/>
      <c r="F44" s="189"/>
      <c r="G44" s="189"/>
      <c r="H44" s="189"/>
    </row>
    <row r="45" spans="1:8" s="190" customFormat="1" ht="15" customHeight="1" x14ac:dyDescent="0.2">
      <c r="A45" s="189"/>
      <c r="B45" s="189"/>
      <c r="C45" s="189"/>
      <c r="D45" s="189"/>
      <c r="E45" s="189"/>
      <c r="F45" s="189"/>
      <c r="G45" s="189"/>
      <c r="H45" s="189"/>
    </row>
    <row r="46" spans="1:8" s="190" customFormat="1" ht="15" customHeight="1" x14ac:dyDescent="0.2">
      <c r="A46" s="189"/>
      <c r="B46" s="189"/>
      <c r="C46" s="189"/>
      <c r="D46" s="189"/>
      <c r="E46" s="189"/>
      <c r="F46" s="189"/>
      <c r="G46" s="189"/>
      <c r="H46" s="189"/>
    </row>
    <row r="47" spans="1:8" s="190" customFormat="1" ht="15" customHeight="1" x14ac:dyDescent="0.2">
      <c r="A47" s="189"/>
      <c r="B47" s="189"/>
      <c r="C47" s="189"/>
      <c r="D47" s="189"/>
      <c r="E47" s="189"/>
      <c r="F47" s="189"/>
      <c r="G47" s="189"/>
      <c r="H47" s="189"/>
    </row>
    <row r="48" spans="1:8" s="190" customFormat="1" ht="15" customHeight="1" x14ac:dyDescent="0.2">
      <c r="A48" s="189"/>
      <c r="B48" s="189"/>
      <c r="C48" s="189"/>
      <c r="D48" s="189"/>
      <c r="E48" s="189"/>
      <c r="F48" s="189"/>
      <c r="G48" s="189"/>
      <c r="H48" s="189"/>
    </row>
    <row r="49" spans="1:8" s="190" customFormat="1" ht="15" customHeight="1" x14ac:dyDescent="0.2">
      <c r="A49" s="189"/>
      <c r="B49" s="189"/>
      <c r="C49" s="189"/>
      <c r="D49" s="189"/>
      <c r="E49" s="189"/>
      <c r="F49" s="189"/>
      <c r="G49" s="189"/>
      <c r="H49" s="189"/>
    </row>
    <row r="50" spans="1:8" s="190" customFormat="1" ht="15" customHeight="1" x14ac:dyDescent="0.2">
      <c r="A50" s="189"/>
      <c r="B50" s="189"/>
      <c r="C50" s="189"/>
      <c r="D50" s="189"/>
      <c r="E50" s="189"/>
      <c r="F50" s="189"/>
      <c r="G50" s="189"/>
      <c r="H50" s="189"/>
    </row>
    <row r="51" spans="1:8" s="190" customFormat="1" ht="15" customHeight="1" x14ac:dyDescent="0.2">
      <c r="A51" s="189"/>
      <c r="B51" s="189"/>
      <c r="C51" s="189"/>
      <c r="D51" s="189"/>
      <c r="E51" s="189"/>
      <c r="F51" s="189"/>
      <c r="G51" s="189"/>
      <c r="H51" s="189"/>
    </row>
    <row r="52" spans="1:8" s="190" customFormat="1" ht="15" customHeight="1" x14ac:dyDescent="0.2">
      <c r="A52" s="189"/>
      <c r="B52" s="189"/>
      <c r="C52" s="189"/>
      <c r="D52" s="189"/>
      <c r="E52" s="189"/>
      <c r="F52" s="189"/>
      <c r="G52" s="189"/>
      <c r="H52" s="189"/>
    </row>
    <row r="53" spans="1:8" s="190" customFormat="1" ht="15" customHeight="1" x14ac:dyDescent="0.2">
      <c r="A53" s="189"/>
      <c r="B53" s="189"/>
      <c r="C53" s="189"/>
      <c r="D53" s="189"/>
      <c r="E53" s="189"/>
      <c r="F53" s="189"/>
      <c r="G53" s="189"/>
      <c r="H53" s="189"/>
    </row>
    <row r="54" spans="1:8" s="190" customFormat="1" ht="15" customHeight="1" x14ac:dyDescent="0.2">
      <c r="A54" s="189"/>
      <c r="B54" s="189"/>
      <c r="C54" s="189"/>
      <c r="D54" s="189"/>
      <c r="E54" s="189"/>
      <c r="F54" s="189"/>
      <c r="G54" s="189"/>
      <c r="H54" s="189"/>
    </row>
    <row r="55" spans="1:8" s="190" customFormat="1" ht="15" customHeight="1" x14ac:dyDescent="0.2">
      <c r="A55" s="189"/>
      <c r="B55" s="189"/>
      <c r="C55" s="189"/>
      <c r="D55" s="189"/>
      <c r="E55" s="189"/>
      <c r="F55" s="189"/>
      <c r="G55" s="189"/>
      <c r="H55" s="189"/>
    </row>
    <row r="56" spans="1:8" s="190" customFormat="1" ht="15" customHeight="1" x14ac:dyDescent="0.2">
      <c r="A56" s="189"/>
      <c r="B56" s="189"/>
      <c r="C56" s="189"/>
      <c r="D56" s="189"/>
      <c r="E56" s="189"/>
      <c r="F56" s="189"/>
      <c r="G56" s="189"/>
      <c r="H56" s="189"/>
    </row>
    <row r="57" spans="1:8" s="190" customFormat="1" ht="15" customHeight="1" x14ac:dyDescent="0.2">
      <c r="A57" s="189"/>
      <c r="B57" s="189"/>
      <c r="C57" s="189"/>
      <c r="D57" s="189"/>
      <c r="E57" s="189"/>
      <c r="F57" s="189"/>
      <c r="G57" s="189"/>
      <c r="H57" s="189"/>
    </row>
    <row r="58" spans="1:8" s="190" customFormat="1" ht="15" customHeight="1" x14ac:dyDescent="0.2">
      <c r="A58" s="189"/>
      <c r="B58" s="189"/>
      <c r="C58" s="189"/>
      <c r="D58" s="189"/>
      <c r="E58" s="189"/>
      <c r="F58" s="189"/>
      <c r="G58" s="189"/>
      <c r="H58" s="189"/>
    </row>
    <row r="59" spans="1:8" s="190" customFormat="1" ht="15" customHeight="1" x14ac:dyDescent="0.2">
      <c r="A59" s="189"/>
      <c r="B59" s="189"/>
      <c r="C59" s="189"/>
      <c r="D59" s="189"/>
      <c r="E59" s="189"/>
      <c r="F59" s="189"/>
      <c r="G59" s="189"/>
      <c r="H59" s="189"/>
    </row>
    <row r="60" spans="1:8" s="190" customFormat="1" ht="15" customHeight="1" x14ac:dyDescent="0.2">
      <c r="A60" s="189"/>
      <c r="B60" s="189"/>
      <c r="C60" s="189"/>
      <c r="D60" s="189"/>
      <c r="E60" s="189"/>
      <c r="F60" s="189"/>
      <c r="G60" s="189"/>
      <c r="H60" s="189"/>
    </row>
    <row r="61" spans="1:8" s="190" customFormat="1" ht="15" customHeight="1" x14ac:dyDescent="0.2">
      <c r="A61" s="189"/>
      <c r="B61" s="189"/>
      <c r="C61" s="189"/>
      <c r="D61" s="189"/>
      <c r="E61" s="189"/>
      <c r="F61" s="189"/>
      <c r="G61" s="189"/>
      <c r="H61" s="189"/>
    </row>
    <row r="62" spans="1:8" s="190" customFormat="1" ht="15" customHeight="1" x14ac:dyDescent="0.2">
      <c r="A62" s="189"/>
      <c r="B62" s="189"/>
      <c r="C62" s="189"/>
      <c r="D62" s="189"/>
      <c r="E62" s="189"/>
      <c r="F62" s="189"/>
      <c r="G62" s="189"/>
      <c r="H62" s="189"/>
    </row>
    <row r="63" spans="1:8" s="190" customFormat="1" ht="15" customHeight="1" x14ac:dyDescent="0.2">
      <c r="A63" s="189"/>
      <c r="B63" s="189"/>
      <c r="C63" s="189"/>
      <c r="D63" s="189"/>
      <c r="E63" s="189"/>
      <c r="F63" s="189"/>
      <c r="G63" s="189"/>
      <c r="H63" s="189"/>
    </row>
    <row r="64" spans="1:8" s="190" customFormat="1" ht="15" customHeight="1" x14ac:dyDescent="0.2">
      <c r="A64" s="189"/>
      <c r="B64" s="189"/>
      <c r="C64" s="189"/>
      <c r="D64" s="189"/>
      <c r="E64" s="189"/>
      <c r="F64" s="189"/>
      <c r="G64" s="189"/>
      <c r="H64" s="189"/>
    </row>
    <row r="65" spans="1:8" s="190" customFormat="1" ht="15" customHeight="1" x14ac:dyDescent="0.2">
      <c r="A65" s="189"/>
      <c r="B65" s="189"/>
      <c r="C65" s="189"/>
      <c r="D65" s="189"/>
      <c r="E65" s="189"/>
      <c r="F65" s="189"/>
      <c r="G65" s="189"/>
      <c r="H65" s="189"/>
    </row>
    <row r="66" spans="1:8" s="190" customFormat="1" ht="15" customHeight="1" x14ac:dyDescent="0.2">
      <c r="A66" s="189"/>
      <c r="B66" s="189"/>
      <c r="C66" s="189"/>
      <c r="D66" s="189"/>
      <c r="E66" s="189"/>
      <c r="F66" s="189"/>
      <c r="G66" s="189"/>
      <c r="H66" s="189"/>
    </row>
    <row r="67" spans="1:8" s="190" customFormat="1" ht="15" customHeight="1" x14ac:dyDescent="0.2">
      <c r="A67" s="189"/>
      <c r="B67" s="189"/>
      <c r="C67" s="189"/>
      <c r="D67" s="189"/>
      <c r="E67" s="189"/>
      <c r="F67" s="189"/>
      <c r="G67" s="189"/>
      <c r="H67" s="189"/>
    </row>
    <row r="68" spans="1:8" s="190" customFormat="1" ht="15" customHeight="1" x14ac:dyDescent="0.2">
      <c r="A68" s="189"/>
      <c r="B68" s="189"/>
      <c r="C68" s="189"/>
      <c r="D68" s="189"/>
      <c r="E68" s="189"/>
      <c r="F68" s="189"/>
      <c r="G68" s="189"/>
      <c r="H68" s="189"/>
    </row>
    <row r="69" spans="1:8" s="190" customFormat="1" ht="15" customHeight="1" x14ac:dyDescent="0.2">
      <c r="A69" s="189"/>
      <c r="B69" s="189"/>
      <c r="C69" s="189"/>
      <c r="D69" s="189"/>
      <c r="E69" s="189"/>
      <c r="F69" s="189"/>
      <c r="G69" s="189"/>
      <c r="H69" s="189"/>
    </row>
    <row r="70" spans="1:8" s="190" customFormat="1" ht="15" customHeight="1" x14ac:dyDescent="0.2">
      <c r="A70" s="189"/>
      <c r="B70" s="189"/>
      <c r="C70" s="189"/>
      <c r="D70" s="189"/>
      <c r="E70" s="189"/>
      <c r="F70" s="189"/>
      <c r="G70" s="189"/>
      <c r="H70" s="189"/>
    </row>
    <row r="71" spans="1:8" s="190" customFormat="1" ht="15" customHeight="1" x14ac:dyDescent="0.2">
      <c r="A71" s="189"/>
      <c r="B71" s="189"/>
      <c r="C71" s="189"/>
      <c r="D71" s="189"/>
      <c r="E71" s="189"/>
      <c r="F71" s="189"/>
      <c r="G71" s="189"/>
      <c r="H71" s="189"/>
    </row>
    <row r="72" spans="1:8" s="190" customFormat="1" ht="15" customHeight="1" x14ac:dyDescent="0.2">
      <c r="A72" s="189"/>
      <c r="B72" s="189"/>
      <c r="C72" s="189"/>
      <c r="D72" s="189"/>
      <c r="E72" s="189"/>
      <c r="F72" s="189"/>
      <c r="G72" s="189"/>
      <c r="H72" s="189"/>
    </row>
    <row r="73" spans="1:8" s="190" customFormat="1" ht="15" customHeight="1" x14ac:dyDescent="0.2">
      <c r="A73" s="189"/>
      <c r="B73" s="189"/>
      <c r="C73" s="189"/>
      <c r="D73" s="189"/>
      <c r="E73" s="189"/>
      <c r="F73" s="189"/>
      <c r="G73" s="189"/>
      <c r="H73" s="189"/>
    </row>
    <row r="74" spans="1:8" s="190" customFormat="1" ht="15" customHeight="1" x14ac:dyDescent="0.2">
      <c r="A74" s="189"/>
      <c r="B74" s="189"/>
      <c r="C74" s="189"/>
      <c r="D74" s="189"/>
      <c r="E74" s="189"/>
      <c r="F74" s="189"/>
      <c r="G74" s="189"/>
      <c r="H74" s="189"/>
    </row>
    <row r="75" spans="1:8" s="190" customFormat="1" ht="15" customHeight="1" x14ac:dyDescent="0.2">
      <c r="A75" s="189"/>
      <c r="B75" s="189"/>
      <c r="C75" s="189"/>
      <c r="D75" s="189"/>
      <c r="E75" s="189"/>
      <c r="F75" s="189"/>
      <c r="G75" s="189"/>
      <c r="H75" s="189"/>
    </row>
    <row r="76" spans="1:8" s="190" customFormat="1" ht="15" customHeight="1" x14ac:dyDescent="0.2">
      <c r="A76" s="189"/>
      <c r="B76" s="189"/>
      <c r="C76" s="189"/>
      <c r="D76" s="189"/>
      <c r="E76" s="189"/>
      <c r="F76" s="189"/>
      <c r="G76" s="189"/>
      <c r="H76" s="189"/>
    </row>
    <row r="77" spans="1:8" s="190" customFormat="1" ht="15" customHeight="1" x14ac:dyDescent="0.2">
      <c r="A77" s="189"/>
      <c r="B77" s="189"/>
      <c r="C77" s="189"/>
      <c r="D77" s="189"/>
      <c r="E77" s="189"/>
      <c r="F77" s="189"/>
      <c r="G77" s="189"/>
      <c r="H77" s="189"/>
    </row>
    <row r="78" spans="1:8" s="190" customFormat="1" ht="15" customHeight="1" x14ac:dyDescent="0.2">
      <c r="A78" s="189"/>
      <c r="B78" s="189"/>
      <c r="C78" s="189"/>
      <c r="D78" s="189"/>
      <c r="E78" s="189"/>
      <c r="F78" s="189"/>
      <c r="G78" s="189"/>
      <c r="H78" s="189"/>
    </row>
    <row r="79" spans="1:8" s="190" customFormat="1" ht="15" customHeight="1" x14ac:dyDescent="0.2">
      <c r="A79" s="189"/>
      <c r="B79" s="189"/>
      <c r="C79" s="189"/>
      <c r="D79" s="189"/>
      <c r="E79" s="189"/>
      <c r="F79" s="189"/>
      <c r="G79" s="189"/>
      <c r="H79" s="189"/>
    </row>
    <row r="80" spans="1:8" s="190" customFormat="1" ht="15" customHeight="1" x14ac:dyDescent="0.2">
      <c r="A80" s="189"/>
      <c r="B80" s="189"/>
      <c r="C80" s="189"/>
      <c r="D80" s="189"/>
      <c r="E80" s="189"/>
      <c r="F80" s="189"/>
      <c r="G80" s="189"/>
      <c r="H80" s="189"/>
    </row>
    <row r="81" spans="1:8" s="190" customFormat="1" ht="15" customHeight="1" x14ac:dyDescent="0.2">
      <c r="A81" s="189"/>
      <c r="B81" s="189"/>
      <c r="C81" s="189"/>
      <c r="D81" s="189"/>
      <c r="E81" s="189"/>
      <c r="F81" s="189"/>
      <c r="G81" s="189"/>
      <c r="H81" s="189"/>
    </row>
    <row r="82" spans="1:8" s="190" customFormat="1" ht="15" customHeight="1" x14ac:dyDescent="0.2">
      <c r="A82" s="189"/>
      <c r="B82" s="189"/>
      <c r="C82" s="189"/>
      <c r="D82" s="189"/>
      <c r="E82" s="189"/>
      <c r="F82" s="189"/>
      <c r="G82" s="189"/>
      <c r="H82" s="189"/>
    </row>
    <row r="83" spans="1:8" s="190" customFormat="1" ht="15" customHeight="1" x14ac:dyDescent="0.2">
      <c r="A83" s="189"/>
      <c r="B83" s="189"/>
      <c r="C83" s="189"/>
      <c r="D83" s="189"/>
      <c r="E83" s="189"/>
      <c r="F83" s="189"/>
      <c r="G83" s="189"/>
      <c r="H83" s="189"/>
    </row>
    <row r="84" spans="1:8" s="190" customFormat="1" ht="15" customHeight="1" x14ac:dyDescent="0.2">
      <c r="A84" s="189"/>
      <c r="B84" s="189"/>
      <c r="C84" s="189"/>
      <c r="D84" s="189"/>
      <c r="E84" s="189"/>
      <c r="F84" s="189"/>
      <c r="G84" s="189"/>
      <c r="H84" s="189"/>
    </row>
    <row r="85" spans="1:8" s="190" customFormat="1" ht="15" customHeight="1" x14ac:dyDescent="0.2">
      <c r="A85" s="189"/>
      <c r="B85" s="189"/>
      <c r="C85" s="189"/>
      <c r="D85" s="189"/>
      <c r="E85" s="189"/>
      <c r="F85" s="189"/>
      <c r="G85" s="189"/>
      <c r="H85" s="189"/>
    </row>
    <row r="86" spans="1:8" s="190" customFormat="1" ht="15" customHeight="1" x14ac:dyDescent="0.2">
      <c r="A86" s="189"/>
      <c r="B86" s="189"/>
      <c r="C86" s="189"/>
      <c r="D86" s="189"/>
      <c r="E86" s="189"/>
      <c r="F86" s="189"/>
      <c r="G86" s="189"/>
      <c r="H86" s="189"/>
    </row>
    <row r="87" spans="1:8" s="190" customFormat="1" ht="15" customHeight="1" x14ac:dyDescent="0.2">
      <c r="A87" s="189"/>
      <c r="B87" s="189"/>
      <c r="C87" s="189"/>
      <c r="D87" s="189"/>
      <c r="E87" s="189"/>
      <c r="F87" s="189"/>
      <c r="G87" s="189"/>
      <c r="H87" s="189"/>
    </row>
    <row r="88" spans="1:8" s="190" customFormat="1" ht="15" customHeight="1" x14ac:dyDescent="0.2">
      <c r="A88" s="189"/>
      <c r="B88" s="189"/>
      <c r="C88" s="189"/>
      <c r="D88" s="189"/>
      <c r="E88" s="189"/>
      <c r="F88" s="189"/>
      <c r="G88" s="189"/>
      <c r="H88" s="189"/>
    </row>
    <row r="89" spans="1:8" s="190" customFormat="1" ht="15" customHeight="1" x14ac:dyDescent="0.2">
      <c r="A89" s="189"/>
      <c r="B89" s="189"/>
      <c r="C89" s="189"/>
      <c r="D89" s="189"/>
      <c r="E89" s="189"/>
      <c r="F89" s="189"/>
      <c r="G89" s="189"/>
      <c r="H89" s="189"/>
    </row>
    <row r="90" spans="1:8" s="190" customFormat="1" ht="15" customHeight="1" x14ac:dyDescent="0.2">
      <c r="A90" s="189"/>
      <c r="B90" s="189"/>
      <c r="C90" s="189"/>
      <c r="D90" s="189"/>
      <c r="E90" s="189"/>
      <c r="F90" s="189"/>
      <c r="G90" s="189"/>
      <c r="H90" s="189"/>
    </row>
    <row r="91" spans="1:8" s="190" customFormat="1" ht="15" customHeight="1" x14ac:dyDescent="0.2">
      <c r="A91" s="189"/>
      <c r="B91" s="189"/>
      <c r="C91" s="189"/>
      <c r="D91" s="189"/>
      <c r="E91" s="189"/>
      <c r="F91" s="189"/>
      <c r="G91" s="189"/>
      <c r="H91" s="189"/>
    </row>
    <row r="92" spans="1:8" s="190" customFormat="1" x14ac:dyDescent="0.2"/>
    <row r="93" spans="1:8" s="190" customFormat="1" x14ac:dyDescent="0.2"/>
    <row r="94" spans="1:8" s="190" customFormat="1" x14ac:dyDescent="0.2"/>
  </sheetData>
  <mergeCells count="11">
    <mergeCell ref="A39:E39"/>
    <mergeCell ref="A40:E40"/>
    <mergeCell ref="A41:E41"/>
    <mergeCell ref="C6:E6"/>
    <mergeCell ref="F6:H6"/>
    <mergeCell ref="A1:H1"/>
    <mergeCell ref="A2:H2"/>
    <mergeCell ref="A3:H3"/>
    <mergeCell ref="A4:H4"/>
    <mergeCell ref="C5:E5"/>
    <mergeCell ref="F5:H5"/>
  </mergeCells>
  <pageMargins left="0.7" right="0.7" top="0.75" bottom="0.75" header="0.3" footer="0.3"/>
  <pageSetup orientation="portrait" r:id="rId1"/>
  <ignoredErrors>
    <ignoredError sqref="C7:E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1"/>
  <sheetViews>
    <sheetView workbookViewId="0">
      <selection sqref="A1:N1"/>
    </sheetView>
  </sheetViews>
  <sheetFormatPr defaultColWidth="21.5" defaultRowHeight="12.75" x14ac:dyDescent="0.2"/>
  <cols>
    <col min="1" max="1" width="57.5" customWidth="1"/>
    <col min="2" max="2" width="8.33203125" customWidth="1"/>
    <col min="3" max="3" width="3.1640625" customWidth="1"/>
    <col min="4" max="4" width="7.6640625" customWidth="1"/>
    <col min="5" max="5" width="2.6640625" customWidth="1"/>
    <col min="6" max="6" width="8.83203125" customWidth="1"/>
    <col min="7" max="7" width="2.83203125" customWidth="1"/>
    <col min="8" max="8" width="9.5" bestFit="1" customWidth="1"/>
    <col min="9" max="9" width="3.33203125" customWidth="1"/>
    <col min="10" max="10" width="9.1640625" customWidth="1"/>
    <col min="11" max="11" width="3.33203125" customWidth="1"/>
    <col min="12" max="12" width="9.5" bestFit="1" customWidth="1"/>
    <col min="13" max="13" width="2" customWidth="1"/>
    <col min="14" max="14" width="11.33203125" customWidth="1"/>
  </cols>
  <sheetData>
    <row r="1" spans="1:14" ht="15" customHeight="1" x14ac:dyDescent="0.3">
      <c r="A1" s="382" t="s">
        <v>0</v>
      </c>
      <c r="B1" s="397"/>
      <c r="C1" s="397"/>
      <c r="D1" s="397"/>
      <c r="E1" s="397"/>
      <c r="F1" s="397"/>
      <c r="G1" s="397"/>
      <c r="H1" s="397"/>
      <c r="I1" s="397"/>
      <c r="J1" s="397"/>
      <c r="K1" s="397"/>
      <c r="L1" s="397"/>
      <c r="M1" s="397"/>
      <c r="N1" s="397"/>
    </row>
    <row r="2" spans="1:14" ht="15" customHeight="1" x14ac:dyDescent="0.25">
      <c r="A2" s="385" t="s">
        <v>36</v>
      </c>
      <c r="B2" s="397"/>
      <c r="C2" s="397"/>
      <c r="D2" s="397"/>
      <c r="E2" s="397"/>
      <c r="F2" s="397"/>
      <c r="G2" s="397"/>
      <c r="H2" s="397"/>
      <c r="I2" s="397"/>
      <c r="J2" s="397"/>
      <c r="K2" s="397"/>
      <c r="L2" s="397"/>
      <c r="M2" s="397"/>
      <c r="N2" s="397"/>
    </row>
    <row r="3" spans="1:14" ht="15" customHeight="1" x14ac:dyDescent="0.2">
      <c r="A3" s="386" t="s">
        <v>3</v>
      </c>
      <c r="B3" s="398"/>
      <c r="C3" s="398"/>
      <c r="D3" s="398"/>
      <c r="E3" s="398"/>
      <c r="F3" s="398"/>
      <c r="G3" s="398"/>
      <c r="H3" s="398"/>
      <c r="I3" s="398"/>
      <c r="J3" s="398"/>
      <c r="K3" s="398"/>
      <c r="L3" s="398"/>
      <c r="M3" s="398"/>
      <c r="N3" s="398"/>
    </row>
    <row r="4" spans="1:14" ht="15" customHeight="1" x14ac:dyDescent="0.2">
      <c r="A4" s="57"/>
      <c r="B4" s="57"/>
      <c r="C4" s="57"/>
      <c r="D4" s="57"/>
      <c r="E4" s="57"/>
      <c r="F4" s="57"/>
      <c r="G4" s="57"/>
      <c r="H4" s="57"/>
      <c r="I4" s="57"/>
      <c r="J4" s="57"/>
      <c r="K4" s="57"/>
      <c r="L4" s="57"/>
      <c r="M4" s="57"/>
      <c r="N4" s="57"/>
    </row>
    <row r="5" spans="1:14" ht="15" customHeight="1" x14ac:dyDescent="0.2">
      <c r="A5" s="58"/>
      <c r="B5" s="59"/>
      <c r="C5" s="60"/>
      <c r="D5" s="61"/>
      <c r="E5" s="58"/>
      <c r="F5" s="58"/>
      <c r="G5" s="58"/>
      <c r="H5" s="58"/>
      <c r="I5" s="58"/>
      <c r="J5" s="58"/>
      <c r="K5" s="58"/>
      <c r="L5" s="58"/>
      <c r="M5" s="58"/>
      <c r="N5" s="58"/>
    </row>
    <row r="6" spans="1:14" ht="12" customHeight="1" x14ac:dyDescent="0.2">
      <c r="A6" s="62"/>
      <c r="B6" s="399" t="s">
        <v>37</v>
      </c>
      <c r="C6" s="400"/>
      <c r="D6" s="401"/>
      <c r="E6" s="62"/>
      <c r="F6" s="63" t="s">
        <v>5</v>
      </c>
      <c r="G6" s="3"/>
      <c r="H6" s="402" t="s">
        <v>7</v>
      </c>
      <c r="I6" s="400"/>
      <c r="J6" s="400"/>
      <c r="K6" s="400"/>
      <c r="L6" s="400"/>
      <c r="M6" s="400"/>
      <c r="N6" s="403" t="s">
        <v>6</v>
      </c>
    </row>
    <row r="7" spans="1:14" ht="12.95" customHeight="1" x14ac:dyDescent="0.2">
      <c r="A7" s="58"/>
      <c r="B7" s="65" t="s">
        <v>38</v>
      </c>
      <c r="C7" s="58"/>
      <c r="D7" s="66" t="s">
        <v>38</v>
      </c>
      <c r="E7" s="58"/>
      <c r="F7" s="56" t="s">
        <v>39</v>
      </c>
      <c r="G7" s="57"/>
      <c r="H7" s="56" t="s">
        <v>40</v>
      </c>
      <c r="I7" s="57"/>
      <c r="J7" s="56" t="s">
        <v>41</v>
      </c>
      <c r="K7" s="57"/>
      <c r="L7" s="56" t="s">
        <v>42</v>
      </c>
      <c r="M7" s="57"/>
      <c r="N7" s="56" t="s">
        <v>39</v>
      </c>
    </row>
    <row r="8" spans="1:14" ht="12.95" customHeight="1" x14ac:dyDescent="0.2">
      <c r="A8" s="67" t="s">
        <v>43</v>
      </c>
      <c r="B8" s="56" t="s">
        <v>44</v>
      </c>
      <c r="C8" s="58"/>
      <c r="D8" s="68" t="s">
        <v>45</v>
      </c>
      <c r="E8" s="62"/>
      <c r="F8" s="64" t="s">
        <v>46</v>
      </c>
      <c r="G8" s="69"/>
      <c r="H8" s="64" t="s">
        <v>46</v>
      </c>
      <c r="I8" s="69"/>
      <c r="J8" s="64" t="s">
        <v>46</v>
      </c>
      <c r="K8" s="69"/>
      <c r="L8" s="64" t="s">
        <v>46</v>
      </c>
      <c r="M8" s="69"/>
      <c r="N8" s="64" t="s">
        <v>46</v>
      </c>
    </row>
    <row r="9" spans="1:14" ht="11.1" customHeight="1" x14ac:dyDescent="0.2">
      <c r="A9" s="70" t="s">
        <v>8</v>
      </c>
      <c r="B9" s="71"/>
      <c r="C9" s="58"/>
      <c r="D9" s="72"/>
      <c r="E9" s="58"/>
      <c r="F9" s="58"/>
      <c r="G9" s="58"/>
      <c r="H9" s="58"/>
      <c r="I9" s="58"/>
      <c r="J9" s="58"/>
      <c r="K9" s="58"/>
      <c r="L9" s="58"/>
      <c r="M9" s="58"/>
      <c r="N9" s="58"/>
    </row>
    <row r="10" spans="1:14" ht="11.1" customHeight="1" x14ac:dyDescent="0.2">
      <c r="A10" s="217" t="s">
        <v>47</v>
      </c>
      <c r="B10" s="76">
        <v>0.17739628040057226</v>
      </c>
      <c r="C10" s="74"/>
      <c r="D10" s="77">
        <v>2.7465667915106119E-2</v>
      </c>
      <c r="E10" s="74"/>
      <c r="F10" s="197">
        <v>823</v>
      </c>
      <c r="G10" s="197"/>
      <c r="H10" s="197">
        <v>801</v>
      </c>
      <c r="I10" s="197"/>
      <c r="J10" s="197">
        <v>798</v>
      </c>
      <c r="K10" s="197"/>
      <c r="L10" s="197">
        <v>757</v>
      </c>
      <c r="M10" s="197"/>
      <c r="N10" s="197">
        <v>699</v>
      </c>
    </row>
    <row r="11" spans="1:14" ht="11.1" customHeight="1" x14ac:dyDescent="0.2">
      <c r="A11" s="219" t="s">
        <v>48</v>
      </c>
      <c r="B11" s="84">
        <v>0.29533678756476683</v>
      </c>
      <c r="C11" s="58"/>
      <c r="D11" s="107">
        <v>0.10253583241455347</v>
      </c>
      <c r="E11" s="58"/>
      <c r="F11" s="116">
        <v>1000</v>
      </c>
      <c r="G11" s="58"/>
      <c r="H11" s="116">
        <v>907</v>
      </c>
      <c r="I11" s="58"/>
      <c r="J11" s="116">
        <v>845</v>
      </c>
      <c r="K11" s="58"/>
      <c r="L11" s="116">
        <v>798</v>
      </c>
      <c r="M11" s="58"/>
      <c r="N11" s="116">
        <v>772</v>
      </c>
    </row>
    <row r="12" spans="1:14" ht="11.1" customHeight="1" x14ac:dyDescent="0.2">
      <c r="A12" s="217" t="s">
        <v>49</v>
      </c>
      <c r="B12" s="76">
        <v>-0.17241379310344829</v>
      </c>
      <c r="C12" s="74"/>
      <c r="D12" s="77">
        <v>-4.9504950495049507E-2</v>
      </c>
      <c r="E12" s="74"/>
      <c r="F12" s="117">
        <v>192</v>
      </c>
      <c r="G12" s="74"/>
      <c r="H12" s="117">
        <v>202</v>
      </c>
      <c r="I12" s="74"/>
      <c r="J12" s="117">
        <v>190</v>
      </c>
      <c r="K12" s="74"/>
      <c r="L12" s="117">
        <v>201</v>
      </c>
      <c r="M12" s="74"/>
      <c r="N12" s="117">
        <v>232</v>
      </c>
    </row>
    <row r="13" spans="1:14" ht="11.1" customHeight="1" x14ac:dyDescent="0.2">
      <c r="A13" s="219" t="s">
        <v>24</v>
      </c>
      <c r="B13" s="84">
        <v>4.7619047619047616E-2</v>
      </c>
      <c r="C13" s="58"/>
      <c r="D13" s="107">
        <v>6.4516129032258063E-2</v>
      </c>
      <c r="E13" s="58"/>
      <c r="F13" s="116">
        <v>66</v>
      </c>
      <c r="G13" s="58"/>
      <c r="H13" s="116">
        <v>62</v>
      </c>
      <c r="I13" s="58"/>
      <c r="J13" s="116">
        <v>76</v>
      </c>
      <c r="K13" s="58"/>
      <c r="L13" s="116">
        <v>70</v>
      </c>
      <c r="M13" s="58"/>
      <c r="N13" s="116">
        <v>63</v>
      </c>
    </row>
    <row r="14" spans="1:14" ht="11.1" customHeight="1" x14ac:dyDescent="0.2">
      <c r="A14" s="217" t="s">
        <v>50</v>
      </c>
      <c r="B14" s="76">
        <v>-1</v>
      </c>
      <c r="C14" s="74"/>
      <c r="D14" s="117">
        <v>0</v>
      </c>
      <c r="E14" s="122"/>
      <c r="F14" s="117">
        <v>0</v>
      </c>
      <c r="G14" s="74"/>
      <c r="H14" s="117">
        <v>0</v>
      </c>
      <c r="I14" s="74"/>
      <c r="J14" s="117">
        <v>5</v>
      </c>
      <c r="K14" s="74"/>
      <c r="L14" s="117">
        <v>2</v>
      </c>
      <c r="M14" s="74"/>
      <c r="N14" s="117">
        <v>-2</v>
      </c>
    </row>
    <row r="15" spans="1:14" ht="11.1" customHeight="1" x14ac:dyDescent="0.2">
      <c r="A15" s="78" t="s">
        <v>51</v>
      </c>
      <c r="B15" s="84">
        <v>0.17970521541950113</v>
      </c>
      <c r="C15" s="58"/>
      <c r="D15" s="107">
        <v>5.5273833671399597E-2</v>
      </c>
      <c r="E15" s="79"/>
      <c r="F15" s="80">
        <v>2081</v>
      </c>
      <c r="G15" s="79"/>
      <c r="H15" s="80">
        <v>1972</v>
      </c>
      <c r="I15" s="79"/>
      <c r="J15" s="80">
        <v>1914</v>
      </c>
      <c r="K15" s="79"/>
      <c r="L15" s="80">
        <v>1828</v>
      </c>
      <c r="M15" s="79"/>
      <c r="N15" s="80">
        <v>1764</v>
      </c>
    </row>
    <row r="16" spans="1:14" ht="11.1" customHeight="1" x14ac:dyDescent="0.2">
      <c r="A16" s="81" t="s">
        <v>17</v>
      </c>
      <c r="B16" s="82"/>
      <c r="C16" s="74"/>
      <c r="D16" s="83"/>
      <c r="E16" s="74"/>
      <c r="F16" s="74"/>
      <c r="G16" s="74"/>
      <c r="H16" s="74"/>
      <c r="I16" s="74"/>
      <c r="J16" s="74"/>
      <c r="K16" s="74"/>
      <c r="L16" s="74"/>
      <c r="M16" s="74"/>
      <c r="N16" s="74"/>
    </row>
    <row r="17" spans="1:14" ht="11.1" customHeight="1" x14ac:dyDescent="0.2">
      <c r="A17" s="219" t="s">
        <v>18</v>
      </c>
      <c r="B17" s="84">
        <v>0.11980830670926518</v>
      </c>
      <c r="C17" s="58"/>
      <c r="D17" s="107">
        <v>0.11446740858505565</v>
      </c>
      <c r="E17" s="58"/>
      <c r="F17" s="116">
        <v>701</v>
      </c>
      <c r="G17" s="58"/>
      <c r="H17" s="116">
        <v>629</v>
      </c>
      <c r="I17" s="58"/>
      <c r="J17" s="116">
        <v>609</v>
      </c>
      <c r="K17" s="58"/>
      <c r="L17" s="116">
        <v>602</v>
      </c>
      <c r="M17" s="58"/>
      <c r="N17" s="116">
        <v>626</v>
      </c>
    </row>
    <row r="18" spans="1:14" ht="11.1" customHeight="1" x14ac:dyDescent="0.2">
      <c r="A18" s="217" t="s">
        <v>19</v>
      </c>
      <c r="B18" s="76">
        <v>0.14655172413793102</v>
      </c>
      <c r="C18" s="74"/>
      <c r="D18" s="77">
        <v>-7.462686567164179E-3</v>
      </c>
      <c r="E18" s="74"/>
      <c r="F18" s="117">
        <v>133</v>
      </c>
      <c r="G18" s="74"/>
      <c r="H18" s="117">
        <v>134</v>
      </c>
      <c r="I18" s="74"/>
      <c r="J18" s="117">
        <v>131</v>
      </c>
      <c r="K18" s="74"/>
      <c r="L18" s="117">
        <v>125</v>
      </c>
      <c r="M18" s="74"/>
      <c r="N18" s="117">
        <v>116</v>
      </c>
    </row>
    <row r="19" spans="1:14" ht="11.1" customHeight="1" x14ac:dyDescent="0.2">
      <c r="A19" s="219" t="s">
        <v>20</v>
      </c>
      <c r="B19" s="84">
        <v>7.1428571428571425E-2</v>
      </c>
      <c r="C19" s="58"/>
      <c r="D19" s="107">
        <v>6.0606060606060608E-2</v>
      </c>
      <c r="E19" s="58"/>
      <c r="F19" s="116">
        <v>105</v>
      </c>
      <c r="G19" s="58"/>
      <c r="H19" s="116">
        <v>99</v>
      </c>
      <c r="I19" s="58"/>
      <c r="J19" s="116">
        <v>100</v>
      </c>
      <c r="K19" s="58"/>
      <c r="L19" s="116">
        <v>101</v>
      </c>
      <c r="M19" s="58"/>
      <c r="N19" s="116">
        <v>98</v>
      </c>
    </row>
    <row r="20" spans="1:14" ht="11.1" customHeight="1" x14ac:dyDescent="0.2">
      <c r="A20" s="217" t="s">
        <v>21</v>
      </c>
      <c r="B20" s="76">
        <v>1.4285714285714285E-2</v>
      </c>
      <c r="C20" s="74"/>
      <c r="D20" s="77">
        <v>0.16393442622950818</v>
      </c>
      <c r="E20" s="74"/>
      <c r="F20" s="117">
        <v>71</v>
      </c>
      <c r="G20" s="74"/>
      <c r="H20" s="117">
        <v>61</v>
      </c>
      <c r="I20" s="74"/>
      <c r="J20" s="117">
        <v>64</v>
      </c>
      <c r="K20" s="74"/>
      <c r="L20" s="117">
        <v>70</v>
      </c>
      <c r="M20" s="74"/>
      <c r="N20" s="117">
        <v>70</v>
      </c>
    </row>
    <row r="21" spans="1:14" ht="11.1" customHeight="1" x14ac:dyDescent="0.2">
      <c r="A21" s="219" t="s">
        <v>22</v>
      </c>
      <c r="B21" s="84">
        <v>-0.05</v>
      </c>
      <c r="C21" s="58"/>
      <c r="D21" s="107">
        <v>-1.7241379310344827E-2</v>
      </c>
      <c r="E21" s="58"/>
      <c r="F21" s="116">
        <v>57</v>
      </c>
      <c r="G21" s="58"/>
      <c r="H21" s="116">
        <v>58</v>
      </c>
      <c r="I21" s="58"/>
      <c r="J21" s="116">
        <v>57</v>
      </c>
      <c r="K21" s="58"/>
      <c r="L21" s="116">
        <v>62</v>
      </c>
      <c r="M21" s="58"/>
      <c r="N21" s="116">
        <v>60</v>
      </c>
    </row>
    <row r="22" spans="1:14" ht="11.1" customHeight="1" x14ac:dyDescent="0.2">
      <c r="A22" s="217" t="s">
        <v>23</v>
      </c>
      <c r="B22" s="76">
        <v>0.16071428571428573</v>
      </c>
      <c r="C22" s="74"/>
      <c r="D22" s="77">
        <v>6.5573770491803282E-2</v>
      </c>
      <c r="E22" s="74"/>
      <c r="F22" s="117">
        <v>65</v>
      </c>
      <c r="G22" s="74"/>
      <c r="H22" s="117">
        <v>61</v>
      </c>
      <c r="I22" s="74"/>
      <c r="J22" s="117">
        <v>60</v>
      </c>
      <c r="K22" s="74"/>
      <c r="L22" s="117">
        <v>57</v>
      </c>
      <c r="M22" s="74"/>
      <c r="N22" s="117">
        <v>56</v>
      </c>
    </row>
    <row r="23" spans="1:14" ht="11.1" customHeight="1" x14ac:dyDescent="0.2">
      <c r="A23" s="219" t="s">
        <v>24</v>
      </c>
      <c r="B23" s="84">
        <v>0.27710843373493976</v>
      </c>
      <c r="C23" s="58"/>
      <c r="D23" s="201">
        <v>0</v>
      </c>
      <c r="E23" s="202"/>
      <c r="F23" s="116">
        <v>106</v>
      </c>
      <c r="G23" s="58"/>
      <c r="H23" s="116">
        <v>106</v>
      </c>
      <c r="I23" s="58"/>
      <c r="J23" s="116">
        <v>99</v>
      </c>
      <c r="K23" s="58"/>
      <c r="L23" s="116">
        <v>91</v>
      </c>
      <c r="M23" s="58"/>
      <c r="N23" s="116">
        <v>83</v>
      </c>
    </row>
    <row r="24" spans="1:14" ht="11.1" customHeight="1" x14ac:dyDescent="0.2">
      <c r="A24" s="85" t="s">
        <v>52</v>
      </c>
      <c r="B24" s="76">
        <v>0.11632100991884581</v>
      </c>
      <c r="C24" s="74"/>
      <c r="D24" s="77">
        <v>7.8397212543554001E-2</v>
      </c>
      <c r="E24" s="86"/>
      <c r="F24" s="87">
        <v>1238</v>
      </c>
      <c r="G24" s="86"/>
      <c r="H24" s="87">
        <v>1148</v>
      </c>
      <c r="I24" s="86"/>
      <c r="J24" s="87">
        <v>1120</v>
      </c>
      <c r="K24" s="86"/>
      <c r="L24" s="87">
        <v>1108</v>
      </c>
      <c r="M24" s="86"/>
      <c r="N24" s="87">
        <v>1109</v>
      </c>
    </row>
    <row r="25" spans="1:14" ht="11.1" customHeight="1" x14ac:dyDescent="0.2">
      <c r="A25" s="75" t="s">
        <v>26</v>
      </c>
      <c r="B25" s="84">
        <v>0.28702290076335879</v>
      </c>
      <c r="C25" s="58"/>
      <c r="D25" s="107">
        <v>2.3058252427184466E-2</v>
      </c>
      <c r="E25" s="58"/>
      <c r="F25" s="116">
        <v>843</v>
      </c>
      <c r="G25" s="58"/>
      <c r="H25" s="116">
        <v>824</v>
      </c>
      <c r="I25" s="58"/>
      <c r="J25" s="116">
        <v>794</v>
      </c>
      <c r="K25" s="58"/>
      <c r="L25" s="116">
        <v>720</v>
      </c>
      <c r="M25" s="58"/>
      <c r="N25" s="116">
        <v>655</v>
      </c>
    </row>
    <row r="26" spans="1:14" ht="11.1" customHeight="1" x14ac:dyDescent="0.2">
      <c r="A26" s="73" t="s">
        <v>53</v>
      </c>
      <c r="B26" s="76">
        <v>0.14814814814814814</v>
      </c>
      <c r="C26" s="74"/>
      <c r="D26" s="77">
        <v>-7.6158940397350994E-2</v>
      </c>
      <c r="E26" s="74"/>
      <c r="F26" s="117">
        <v>279</v>
      </c>
      <c r="G26" s="74"/>
      <c r="H26" s="117">
        <v>302</v>
      </c>
      <c r="I26" s="74"/>
      <c r="J26" s="117">
        <v>291</v>
      </c>
      <c r="K26" s="74"/>
      <c r="L26" s="117">
        <v>268</v>
      </c>
      <c r="M26" s="74"/>
      <c r="N26" s="117">
        <v>243</v>
      </c>
    </row>
    <row r="27" spans="1:14" ht="11.1" customHeight="1" x14ac:dyDescent="0.2">
      <c r="A27" s="88" t="s">
        <v>28</v>
      </c>
      <c r="B27" s="84">
        <v>0.36893203883495146</v>
      </c>
      <c r="C27" s="58"/>
      <c r="D27" s="107">
        <v>8.0459770114942528E-2</v>
      </c>
      <c r="E27" s="79"/>
      <c r="F27" s="198">
        <v>564</v>
      </c>
      <c r="G27" s="198"/>
      <c r="H27" s="198">
        <v>522</v>
      </c>
      <c r="I27" s="198"/>
      <c r="J27" s="198">
        <v>503</v>
      </c>
      <c r="K27" s="198"/>
      <c r="L27" s="198">
        <v>452</v>
      </c>
      <c r="M27" s="198"/>
      <c r="N27" s="198">
        <v>412</v>
      </c>
    </row>
    <row r="28" spans="1:14" ht="11.1" customHeight="1" x14ac:dyDescent="0.2">
      <c r="A28" s="73" t="s">
        <v>54</v>
      </c>
      <c r="B28" s="76">
        <v>0.95</v>
      </c>
      <c r="C28" s="74"/>
      <c r="D28" s="77">
        <v>-0.11363636363636363</v>
      </c>
      <c r="E28" s="74"/>
      <c r="F28" s="117">
        <v>39</v>
      </c>
      <c r="G28" s="74"/>
      <c r="H28" s="117">
        <v>44</v>
      </c>
      <c r="I28" s="74"/>
      <c r="J28" s="117">
        <v>33</v>
      </c>
      <c r="K28" s="74"/>
      <c r="L28" s="117">
        <v>46</v>
      </c>
      <c r="M28" s="74"/>
      <c r="N28" s="117">
        <v>20</v>
      </c>
    </row>
    <row r="29" spans="1:14" ht="12.75" customHeight="1" thickBot="1" x14ac:dyDescent="0.25">
      <c r="A29" s="89" t="s">
        <v>30</v>
      </c>
      <c r="B29" s="84">
        <v>0.3392857142857143</v>
      </c>
      <c r="C29" s="58"/>
      <c r="D29" s="107">
        <v>9.832635983263599E-2</v>
      </c>
      <c r="E29" s="90"/>
      <c r="F29" s="199">
        <v>525</v>
      </c>
      <c r="G29" s="199"/>
      <c r="H29" s="199">
        <v>478</v>
      </c>
      <c r="I29" s="199"/>
      <c r="J29" s="199">
        <v>470</v>
      </c>
      <c r="K29" s="199"/>
      <c r="L29" s="199">
        <v>406</v>
      </c>
      <c r="M29" s="199"/>
      <c r="N29" s="199">
        <v>392</v>
      </c>
    </row>
    <row r="30" spans="1:14" ht="11.1" customHeight="1" thickTop="1" x14ac:dyDescent="0.2">
      <c r="A30" s="73" t="s">
        <v>55</v>
      </c>
      <c r="B30" s="82"/>
      <c r="C30" s="74"/>
      <c r="D30" s="83"/>
      <c r="E30" s="74"/>
      <c r="F30" s="74"/>
      <c r="G30" s="74"/>
      <c r="H30" s="74"/>
      <c r="I30" s="74"/>
      <c r="J30" s="74"/>
      <c r="K30" s="74"/>
      <c r="L30" s="74"/>
      <c r="M30" s="74"/>
      <c r="N30" s="74"/>
    </row>
    <row r="31" spans="1:14" ht="11.1" customHeight="1" x14ac:dyDescent="0.2">
      <c r="A31" s="219" t="s">
        <v>32</v>
      </c>
      <c r="B31" s="84">
        <v>0.3000000000000001</v>
      </c>
      <c r="C31" s="58"/>
      <c r="D31" s="107">
        <v>8.3333333333333412E-2</v>
      </c>
      <c r="E31" s="58"/>
      <c r="F31" s="91">
        <v>0.39</v>
      </c>
      <c r="G31" s="58"/>
      <c r="H31" s="91">
        <v>0.36</v>
      </c>
      <c r="I31" s="58"/>
      <c r="J31" s="91">
        <v>0.36</v>
      </c>
      <c r="K31" s="58"/>
      <c r="L31" s="91">
        <v>0.31</v>
      </c>
      <c r="M31" s="58"/>
      <c r="N31" s="92">
        <v>0.3</v>
      </c>
    </row>
    <row r="32" spans="1:14" ht="11.1" customHeight="1" x14ac:dyDescent="0.2">
      <c r="A32" s="217" t="s">
        <v>33</v>
      </c>
      <c r="B32" s="76">
        <v>0.34482758620689669</v>
      </c>
      <c r="C32" s="74"/>
      <c r="D32" s="77">
        <v>8.3333333333333412E-2</v>
      </c>
      <c r="E32" s="74"/>
      <c r="F32" s="93">
        <v>0.39</v>
      </c>
      <c r="G32" s="74"/>
      <c r="H32" s="93">
        <v>0.36</v>
      </c>
      <c r="I32" s="74"/>
      <c r="J32" s="93">
        <v>0.35</v>
      </c>
      <c r="K32" s="74"/>
      <c r="L32" s="94">
        <v>0.3</v>
      </c>
      <c r="M32" s="74"/>
      <c r="N32" s="94">
        <v>0.28999999999999998</v>
      </c>
    </row>
    <row r="33" spans="1:14" ht="11.1" customHeight="1" x14ac:dyDescent="0.2">
      <c r="A33" s="75" t="s">
        <v>56</v>
      </c>
      <c r="B33" s="84">
        <v>0.33333333333333343</v>
      </c>
      <c r="C33" s="58"/>
      <c r="D33" s="107">
        <v>0.14285714285714277</v>
      </c>
      <c r="E33" s="58"/>
      <c r="F33" s="91">
        <v>0.08</v>
      </c>
      <c r="G33" s="58"/>
      <c r="H33" s="91">
        <v>7.0000000000000007E-2</v>
      </c>
      <c r="I33" s="58"/>
      <c r="J33" s="91">
        <v>7.0000000000000007E-2</v>
      </c>
      <c r="K33" s="58"/>
      <c r="L33" s="92">
        <v>7.0000000000000007E-2</v>
      </c>
      <c r="M33" s="58"/>
      <c r="N33" s="92">
        <v>0.06</v>
      </c>
    </row>
    <row r="34" spans="1:14" ht="11.1" customHeight="1" x14ac:dyDescent="0.2">
      <c r="A34" s="73" t="s">
        <v>57</v>
      </c>
      <c r="B34" s="82"/>
      <c r="C34" s="74"/>
      <c r="D34" s="83"/>
      <c r="E34" s="74"/>
      <c r="F34" s="74"/>
      <c r="G34" s="74"/>
      <c r="H34" s="74"/>
      <c r="I34" s="74"/>
      <c r="J34" s="74"/>
      <c r="K34" s="74"/>
      <c r="L34" s="74"/>
      <c r="M34" s="74"/>
      <c r="N34" s="74"/>
    </row>
    <row r="35" spans="1:14" ht="11.1" customHeight="1" x14ac:dyDescent="0.2">
      <c r="A35" s="219" t="s">
        <v>32</v>
      </c>
      <c r="B35" s="84">
        <v>1.1355034065102196E-2</v>
      </c>
      <c r="C35" s="58"/>
      <c r="D35" s="107">
        <v>5.2671181339352894E-3</v>
      </c>
      <c r="E35" s="58"/>
      <c r="F35" s="116">
        <v>1336</v>
      </c>
      <c r="G35" s="58"/>
      <c r="H35" s="116">
        <v>1329</v>
      </c>
      <c r="I35" s="58"/>
      <c r="J35" s="116">
        <v>1324</v>
      </c>
      <c r="K35" s="58"/>
      <c r="L35" s="116">
        <v>1322</v>
      </c>
      <c r="M35" s="58"/>
      <c r="N35" s="116">
        <v>1321</v>
      </c>
    </row>
    <row r="36" spans="1:14" ht="11.1" customHeight="1" x14ac:dyDescent="0.2">
      <c r="A36" s="220" t="s">
        <v>33</v>
      </c>
      <c r="B36" s="76">
        <v>1.5789473684210527E-2</v>
      </c>
      <c r="C36" s="74"/>
      <c r="D36" s="77">
        <v>7.4571215510812828E-3</v>
      </c>
      <c r="E36" s="95"/>
      <c r="F36" s="96">
        <v>1351</v>
      </c>
      <c r="G36" s="95"/>
      <c r="H36" s="96">
        <v>1341</v>
      </c>
      <c r="I36" s="95"/>
      <c r="J36" s="96">
        <v>1334</v>
      </c>
      <c r="K36" s="95"/>
      <c r="L36" s="96">
        <v>1333</v>
      </c>
      <c r="M36" s="95"/>
      <c r="N36" s="96">
        <v>1330</v>
      </c>
    </row>
    <row r="37" spans="1:14" ht="11.1" customHeight="1" x14ac:dyDescent="0.2">
      <c r="A37" s="70" t="s">
        <v>58</v>
      </c>
      <c r="B37" s="71"/>
      <c r="C37" s="58"/>
      <c r="D37" s="72"/>
      <c r="E37" s="58"/>
      <c r="F37" s="58"/>
      <c r="G37" s="58"/>
      <c r="H37" s="58"/>
      <c r="I37" s="58"/>
      <c r="J37" s="58"/>
      <c r="K37" s="58"/>
      <c r="L37" s="58"/>
      <c r="M37" s="58"/>
      <c r="N37" s="58"/>
    </row>
    <row r="38" spans="1:14" ht="11.1" customHeight="1" x14ac:dyDescent="0.2">
      <c r="A38" s="217" t="s">
        <v>59</v>
      </c>
      <c r="B38" s="82"/>
      <c r="C38" s="74"/>
      <c r="D38" s="83"/>
      <c r="E38" s="74"/>
      <c r="F38" s="97">
        <v>0.40500000000000003</v>
      </c>
      <c r="G38" s="74"/>
      <c r="H38" s="98">
        <v>0.41799999999999998</v>
      </c>
      <c r="I38" s="74"/>
      <c r="J38" s="98">
        <v>0.41499999999999998</v>
      </c>
      <c r="K38" s="74"/>
      <c r="L38" s="98">
        <v>0.39400000000000002</v>
      </c>
      <c r="M38" s="74"/>
      <c r="N38" s="98">
        <v>0.371</v>
      </c>
    </row>
    <row r="39" spans="1:14" ht="11.1" customHeight="1" x14ac:dyDescent="0.2">
      <c r="A39" s="218" t="s">
        <v>205</v>
      </c>
      <c r="B39" s="71"/>
      <c r="C39" s="58"/>
      <c r="D39" s="72"/>
      <c r="E39" s="100"/>
      <c r="F39" s="101">
        <v>0.15</v>
      </c>
      <c r="G39" s="100"/>
      <c r="H39" s="101">
        <v>0.14000000000000001</v>
      </c>
      <c r="I39" s="100"/>
      <c r="J39" s="101">
        <v>0.14000000000000001</v>
      </c>
      <c r="K39" s="100"/>
      <c r="L39" s="101">
        <v>0.13</v>
      </c>
      <c r="M39" s="100"/>
      <c r="N39" s="101">
        <v>0.13</v>
      </c>
    </row>
    <row r="40" spans="1:14" ht="11.1" customHeight="1" x14ac:dyDescent="0.2">
      <c r="A40" s="73" t="s">
        <v>206</v>
      </c>
      <c r="B40" s="82"/>
      <c r="C40" s="74"/>
      <c r="D40" s="83"/>
      <c r="E40" s="74"/>
      <c r="F40" s="74"/>
      <c r="G40" s="74"/>
      <c r="H40" s="74"/>
      <c r="I40" s="74"/>
      <c r="J40" s="74"/>
      <c r="K40" s="74"/>
      <c r="L40" s="74"/>
      <c r="M40" s="74"/>
      <c r="N40" s="74"/>
    </row>
    <row r="41" spans="1:14" ht="11.1" customHeight="1" x14ac:dyDescent="0.2">
      <c r="A41" s="219" t="s">
        <v>60</v>
      </c>
      <c r="B41" s="84">
        <v>4.4334975369458053E-2</v>
      </c>
      <c r="C41" s="102"/>
      <c r="D41" s="107">
        <v>-4.504504504504505E-2</v>
      </c>
      <c r="E41" s="58"/>
      <c r="F41" s="103">
        <v>21.2</v>
      </c>
      <c r="G41" s="58"/>
      <c r="H41" s="103">
        <v>22.2</v>
      </c>
      <c r="I41" s="58"/>
      <c r="J41" s="103">
        <v>20.100000000000001</v>
      </c>
      <c r="K41" s="58"/>
      <c r="L41" s="103">
        <v>18.600000000000001</v>
      </c>
      <c r="M41" s="58"/>
      <c r="N41" s="103">
        <v>20.3</v>
      </c>
    </row>
    <row r="42" spans="1:14" ht="11.1" customHeight="1" x14ac:dyDescent="0.2">
      <c r="A42" s="217" t="s">
        <v>61</v>
      </c>
      <c r="B42" s="76">
        <v>4.3749999999999956E-2</v>
      </c>
      <c r="C42" s="104"/>
      <c r="D42" s="77">
        <v>-2.9069767441860465E-2</v>
      </c>
      <c r="E42" s="74"/>
      <c r="F42" s="105">
        <v>16.7</v>
      </c>
      <c r="G42" s="74"/>
      <c r="H42" s="105">
        <v>17.2</v>
      </c>
      <c r="I42" s="74"/>
      <c r="J42" s="105">
        <v>16.399999999999999</v>
      </c>
      <c r="K42" s="74"/>
      <c r="L42" s="105">
        <v>16.8</v>
      </c>
      <c r="M42" s="74"/>
      <c r="N42" s="105">
        <v>16</v>
      </c>
    </row>
    <row r="43" spans="1:14" ht="11.1" customHeight="1" x14ac:dyDescent="0.2">
      <c r="A43" s="219" t="s">
        <v>62</v>
      </c>
      <c r="B43" s="84">
        <v>7.6388888888888867E-2</v>
      </c>
      <c r="C43" s="102"/>
      <c r="D43" s="107">
        <v>6.4935064935064705E-3</v>
      </c>
      <c r="E43" s="58"/>
      <c r="F43" s="106">
        <v>15.5</v>
      </c>
      <c r="G43" s="58"/>
      <c r="H43" s="106">
        <v>15.4</v>
      </c>
      <c r="I43" s="58"/>
      <c r="J43" s="106">
        <v>14.9</v>
      </c>
      <c r="K43" s="58"/>
      <c r="L43" s="106">
        <v>14.7</v>
      </c>
      <c r="M43" s="58"/>
      <c r="N43" s="106">
        <v>14.4</v>
      </c>
    </row>
    <row r="44" spans="1:14" ht="11.1" customHeight="1" x14ac:dyDescent="0.2">
      <c r="A44" s="217" t="s">
        <v>63</v>
      </c>
      <c r="B44" s="76">
        <v>0.1890052356020942</v>
      </c>
      <c r="C44" s="104"/>
      <c r="D44" s="77">
        <v>1.6562220232766288E-2</v>
      </c>
      <c r="E44" s="74"/>
      <c r="F44" s="105">
        <v>227.1</v>
      </c>
      <c r="G44" s="74"/>
      <c r="H44" s="105">
        <v>223.4</v>
      </c>
      <c r="I44" s="74"/>
      <c r="J44" s="105">
        <v>209.3</v>
      </c>
      <c r="K44" s="74"/>
      <c r="L44" s="105">
        <v>198.1</v>
      </c>
      <c r="M44" s="74"/>
      <c r="N44" s="105">
        <v>191</v>
      </c>
    </row>
    <row r="45" spans="1:14" ht="11.1" customHeight="1" x14ac:dyDescent="0.2">
      <c r="A45" s="219" t="s">
        <v>64</v>
      </c>
      <c r="B45" s="84">
        <v>0.22991893883566705</v>
      </c>
      <c r="C45" s="102"/>
      <c r="D45" s="107">
        <v>2.0795107033639178E-2</v>
      </c>
      <c r="E45" s="58"/>
      <c r="F45" s="106">
        <v>166.9</v>
      </c>
      <c r="G45" s="58"/>
      <c r="H45" s="106">
        <v>163.5</v>
      </c>
      <c r="I45" s="58"/>
      <c r="J45" s="106">
        <v>149.6</v>
      </c>
      <c r="K45" s="58"/>
      <c r="L45" s="106">
        <v>137.30000000000001</v>
      </c>
      <c r="M45" s="58"/>
      <c r="N45" s="106">
        <v>135.69999999999999</v>
      </c>
    </row>
    <row r="46" spans="1:14" ht="11.1" customHeight="1" x14ac:dyDescent="0.2">
      <c r="A46" s="217" t="s">
        <v>65</v>
      </c>
      <c r="B46" s="76">
        <v>6.1919504643962855E-2</v>
      </c>
      <c r="C46" s="104"/>
      <c r="D46" s="77">
        <v>-4.4568245125348231E-2</v>
      </c>
      <c r="E46" s="74"/>
      <c r="F46" s="105">
        <v>34.299999999999997</v>
      </c>
      <c r="G46" s="74"/>
      <c r="H46" s="105">
        <v>35.9</v>
      </c>
      <c r="I46" s="74"/>
      <c r="J46" s="105">
        <v>33</v>
      </c>
      <c r="K46" s="74"/>
      <c r="L46" s="105">
        <v>32.700000000000003</v>
      </c>
      <c r="M46" s="74"/>
      <c r="N46" s="105">
        <v>32.299999999999997</v>
      </c>
    </row>
    <row r="47" spans="1:14" ht="11.1" customHeight="1" x14ac:dyDescent="0.2">
      <c r="A47" s="219" t="s">
        <v>66</v>
      </c>
      <c r="B47" s="84">
        <v>-0.25000000000000006</v>
      </c>
      <c r="C47" s="102"/>
      <c r="D47" s="107">
        <v>1</v>
      </c>
      <c r="E47" s="58"/>
      <c r="F47" s="108">
        <v>0.6</v>
      </c>
      <c r="G47" s="58"/>
      <c r="H47" s="200">
        <v>0</v>
      </c>
      <c r="I47" s="58"/>
      <c r="J47" s="106">
        <v>3</v>
      </c>
      <c r="K47" s="58"/>
      <c r="L47" s="106">
        <v>5</v>
      </c>
      <c r="M47" s="58"/>
      <c r="N47" s="108">
        <v>0.8</v>
      </c>
    </row>
    <row r="48" spans="1:14" ht="11.1" customHeight="1" x14ac:dyDescent="0.2">
      <c r="A48" s="217" t="s">
        <v>67</v>
      </c>
      <c r="B48" s="76">
        <v>0.20689655172413796</v>
      </c>
      <c r="C48" s="104"/>
      <c r="D48" s="77">
        <v>0.20689655172413796</v>
      </c>
      <c r="E48" s="74"/>
      <c r="F48" s="105">
        <v>3.5</v>
      </c>
      <c r="G48" s="74"/>
      <c r="H48" s="105">
        <v>2.9</v>
      </c>
      <c r="I48" s="74"/>
      <c r="J48" s="105">
        <v>2.9</v>
      </c>
      <c r="K48" s="74"/>
      <c r="L48" s="105">
        <v>2.9</v>
      </c>
      <c r="M48" s="74"/>
      <c r="N48" s="105">
        <v>2.9</v>
      </c>
    </row>
    <row r="49" spans="1:14" ht="11.1" customHeight="1" x14ac:dyDescent="0.2">
      <c r="A49" s="211" t="s">
        <v>68</v>
      </c>
      <c r="B49" s="84">
        <v>0.17241379310344829</v>
      </c>
      <c r="C49" s="102"/>
      <c r="D49" s="107">
        <v>3.6585365853658625E-2</v>
      </c>
      <c r="E49" s="100"/>
      <c r="F49" s="109">
        <v>17</v>
      </c>
      <c r="G49" s="100"/>
      <c r="H49" s="109">
        <v>16.399999999999999</v>
      </c>
      <c r="I49" s="100"/>
      <c r="J49" s="109">
        <v>15.5</v>
      </c>
      <c r="K49" s="100"/>
      <c r="L49" s="109">
        <v>15</v>
      </c>
      <c r="M49" s="100"/>
      <c r="N49" s="109">
        <v>14.5</v>
      </c>
    </row>
    <row r="50" spans="1:14" ht="11.1" customHeight="1" x14ac:dyDescent="0.2">
      <c r="A50" s="81" t="s">
        <v>69</v>
      </c>
      <c r="B50" s="110"/>
      <c r="C50" s="104"/>
      <c r="D50" s="111"/>
      <c r="E50" s="74"/>
      <c r="F50" s="74"/>
      <c r="G50" s="74"/>
      <c r="H50" s="74"/>
      <c r="I50" s="74"/>
      <c r="J50" s="74"/>
      <c r="K50" s="74"/>
      <c r="L50" s="74"/>
      <c r="M50" s="74"/>
      <c r="N50" s="74"/>
    </row>
    <row r="51" spans="1:14" ht="11.1" customHeight="1" x14ac:dyDescent="0.2">
      <c r="A51" s="219" t="s">
        <v>70</v>
      </c>
      <c r="B51" s="84">
        <v>5.7692307692307716E-2</v>
      </c>
      <c r="C51" s="102"/>
      <c r="D51" s="107">
        <v>1.8518518518518563E-2</v>
      </c>
      <c r="E51" s="58"/>
      <c r="F51" s="112">
        <v>16.5</v>
      </c>
      <c r="G51" s="58"/>
      <c r="H51" s="112">
        <v>16.2</v>
      </c>
      <c r="I51" s="58"/>
      <c r="J51" s="112">
        <v>16.100000000000001</v>
      </c>
      <c r="K51" s="58"/>
      <c r="L51" s="112">
        <v>16.100000000000001</v>
      </c>
      <c r="M51" s="58"/>
      <c r="N51" s="112">
        <v>15.6</v>
      </c>
    </row>
    <row r="52" spans="1:14" ht="11.1" customHeight="1" x14ac:dyDescent="0.2">
      <c r="A52" s="221" t="s">
        <v>71</v>
      </c>
      <c r="B52" s="110"/>
      <c r="C52" s="104"/>
      <c r="D52" s="111"/>
      <c r="E52" s="74"/>
      <c r="F52" s="74"/>
      <c r="G52" s="74"/>
      <c r="H52" s="74"/>
      <c r="I52" s="74"/>
      <c r="J52" s="74"/>
      <c r="K52" s="74"/>
      <c r="L52" s="74"/>
      <c r="M52" s="74"/>
      <c r="N52" s="74"/>
    </row>
    <row r="53" spans="1:14" ht="11.1" customHeight="1" x14ac:dyDescent="0.2">
      <c r="A53" s="217" t="s">
        <v>72</v>
      </c>
      <c r="B53" s="76">
        <v>9.8360655737704916E-2</v>
      </c>
      <c r="C53" s="104"/>
      <c r="D53" s="77">
        <v>-0.22093023255813954</v>
      </c>
      <c r="E53" s="74"/>
      <c r="F53" s="197">
        <v>67</v>
      </c>
      <c r="G53" s="197"/>
      <c r="H53" s="197">
        <v>86</v>
      </c>
      <c r="I53" s="197"/>
      <c r="J53" s="197">
        <v>75</v>
      </c>
      <c r="K53" s="197"/>
      <c r="L53" s="197">
        <v>131</v>
      </c>
      <c r="M53" s="197"/>
      <c r="N53" s="197">
        <v>61</v>
      </c>
    </row>
    <row r="54" spans="1:14" ht="11.1" customHeight="1" x14ac:dyDescent="0.2">
      <c r="A54" s="222" t="s">
        <v>73</v>
      </c>
      <c r="B54" s="223"/>
      <c r="C54" s="224"/>
      <c r="D54" s="225"/>
      <c r="E54" s="192"/>
      <c r="F54" s="192"/>
      <c r="G54" s="192"/>
      <c r="H54" s="192"/>
      <c r="I54" s="192"/>
      <c r="J54" s="192"/>
      <c r="K54" s="192"/>
      <c r="L54" s="192"/>
      <c r="M54" s="192"/>
      <c r="N54" s="192"/>
    </row>
    <row r="55" spans="1:14" ht="11.1" customHeight="1" x14ac:dyDescent="0.2">
      <c r="A55" s="211" t="s">
        <v>74</v>
      </c>
      <c r="B55" s="113"/>
      <c r="C55" s="102"/>
      <c r="D55" s="114"/>
      <c r="E55" s="100"/>
      <c r="F55" s="115">
        <v>1.8E-3</v>
      </c>
      <c r="G55" s="100"/>
      <c r="H55" s="115">
        <v>1.6999999999999999E-3</v>
      </c>
      <c r="I55" s="100"/>
      <c r="J55" s="115">
        <v>1.6999999999999999E-3</v>
      </c>
      <c r="K55" s="100"/>
      <c r="L55" s="115">
        <v>1.6999999999999999E-3</v>
      </c>
      <c r="M55" s="100"/>
      <c r="N55" s="115">
        <v>1.8E-3</v>
      </c>
    </row>
    <row r="56" spans="1:14" ht="11.1" customHeight="1" x14ac:dyDescent="0.2">
      <c r="A56" s="81" t="s">
        <v>75</v>
      </c>
      <c r="B56" s="110"/>
      <c r="C56" s="104"/>
      <c r="D56" s="111"/>
      <c r="E56" s="74"/>
      <c r="F56" s="74"/>
      <c r="G56" s="74"/>
      <c r="H56" s="74"/>
      <c r="I56" s="74"/>
      <c r="J56" s="74"/>
      <c r="K56" s="74"/>
      <c r="L56" s="74"/>
      <c r="M56" s="74"/>
      <c r="N56" s="74"/>
    </row>
    <row r="57" spans="1:14" ht="10.5" customHeight="1" x14ac:dyDescent="0.2">
      <c r="A57" s="75" t="s">
        <v>207</v>
      </c>
      <c r="B57" s="84">
        <v>-3.3536585365853661E-2</v>
      </c>
      <c r="C57" s="102"/>
      <c r="D57" s="107">
        <v>8.191126279863481E-2</v>
      </c>
      <c r="E57" s="58"/>
      <c r="F57" s="116">
        <v>317</v>
      </c>
      <c r="G57" s="58"/>
      <c r="H57" s="116">
        <v>293</v>
      </c>
      <c r="I57" s="58"/>
      <c r="J57" s="116">
        <v>268</v>
      </c>
      <c r="K57" s="58"/>
      <c r="L57" s="116">
        <v>279</v>
      </c>
      <c r="M57" s="58"/>
      <c r="N57" s="116">
        <v>328</v>
      </c>
    </row>
    <row r="58" spans="1:14" ht="10.5" customHeight="1" x14ac:dyDescent="0.2">
      <c r="A58" s="73" t="s">
        <v>208</v>
      </c>
      <c r="B58" s="76">
        <v>1.9801980198019802E-2</v>
      </c>
      <c r="C58" s="104"/>
      <c r="D58" s="77">
        <v>-2.8301886792452831E-2</v>
      </c>
      <c r="E58" s="74"/>
      <c r="F58" s="117">
        <v>103</v>
      </c>
      <c r="G58" s="74"/>
      <c r="H58" s="117">
        <v>106</v>
      </c>
      <c r="I58" s="74"/>
      <c r="J58" s="117">
        <v>80</v>
      </c>
      <c r="K58" s="74"/>
      <c r="L58" s="117">
        <v>90</v>
      </c>
      <c r="M58" s="74"/>
      <c r="N58" s="117">
        <v>101</v>
      </c>
    </row>
    <row r="59" spans="1:14" ht="10.5" customHeight="1" x14ac:dyDescent="0.2">
      <c r="A59" s="118" t="s">
        <v>209</v>
      </c>
      <c r="B59" s="84">
        <v>-0.11764705882352941</v>
      </c>
      <c r="C59" s="102"/>
      <c r="D59" s="107">
        <v>-5.1724137931034482E-2</v>
      </c>
      <c r="E59" s="62"/>
      <c r="F59" s="119">
        <v>165</v>
      </c>
      <c r="G59" s="62"/>
      <c r="H59" s="119">
        <v>174</v>
      </c>
      <c r="I59" s="62"/>
      <c r="J59" s="119">
        <v>195</v>
      </c>
      <c r="K59" s="62"/>
      <c r="L59" s="119">
        <v>149</v>
      </c>
      <c r="M59" s="62"/>
      <c r="N59" s="119">
        <v>187</v>
      </c>
    </row>
    <row r="60" spans="1:14" ht="11.1" customHeight="1" x14ac:dyDescent="0.2">
      <c r="A60" s="73" t="s">
        <v>76</v>
      </c>
      <c r="B60" s="76">
        <v>-5.0324675324675328E-2</v>
      </c>
      <c r="C60" s="104"/>
      <c r="D60" s="77">
        <v>2.0942408376963352E-2</v>
      </c>
      <c r="E60" s="74"/>
      <c r="F60" s="117">
        <v>585</v>
      </c>
      <c r="G60" s="74"/>
      <c r="H60" s="117">
        <v>573</v>
      </c>
      <c r="I60" s="74"/>
      <c r="J60" s="117">
        <v>543</v>
      </c>
      <c r="K60" s="74"/>
      <c r="L60" s="117">
        <v>518</v>
      </c>
      <c r="M60" s="74"/>
      <c r="N60" s="117">
        <v>616</v>
      </c>
    </row>
    <row r="61" spans="1:14" ht="14.25" customHeight="1" x14ac:dyDescent="0.2">
      <c r="A61" s="120" t="s">
        <v>210</v>
      </c>
      <c r="B61" s="84">
        <v>-0.13986013986013984</v>
      </c>
      <c r="C61" s="102"/>
      <c r="D61" s="107">
        <v>-0.10788757932910241</v>
      </c>
      <c r="E61" s="121"/>
      <c r="F61" s="203">
        <v>9.84</v>
      </c>
      <c r="G61" s="204"/>
      <c r="H61" s="203">
        <v>11.03</v>
      </c>
      <c r="I61" s="203"/>
      <c r="J61" s="203">
        <v>11.17</v>
      </c>
      <c r="K61" s="203"/>
      <c r="L61" s="203">
        <v>11.27</v>
      </c>
      <c r="M61" s="203"/>
      <c r="N61" s="203">
        <v>11.44</v>
      </c>
    </row>
    <row r="62" spans="1:14" s="190" customFormat="1" ht="8.1" customHeight="1" x14ac:dyDescent="0.2">
      <c r="A62" s="192"/>
      <c r="B62" s="193"/>
      <c r="C62" s="194"/>
      <c r="D62" s="195"/>
      <c r="E62" s="192"/>
      <c r="F62" s="192"/>
      <c r="G62" s="192"/>
      <c r="H62" s="192"/>
      <c r="I62" s="192"/>
      <c r="J62" s="192"/>
      <c r="K62" s="192"/>
      <c r="L62" s="192"/>
      <c r="M62" s="192"/>
      <c r="N62" s="192"/>
    </row>
    <row r="63" spans="1:14" s="190" customFormat="1" ht="15" customHeight="1" x14ac:dyDescent="0.2">
      <c r="A63" s="192"/>
      <c r="B63" s="196"/>
      <c r="C63" s="196"/>
      <c r="D63" s="196"/>
      <c r="E63" s="192"/>
      <c r="F63" s="192"/>
      <c r="G63" s="192"/>
      <c r="H63" s="192"/>
      <c r="I63" s="192"/>
      <c r="J63" s="192"/>
      <c r="K63" s="192"/>
      <c r="L63" s="192"/>
      <c r="M63" s="192"/>
      <c r="N63" s="192"/>
    </row>
    <row r="64" spans="1:14" s="190" customFormat="1" x14ac:dyDescent="0.2">
      <c r="A64" s="396" t="s">
        <v>219</v>
      </c>
      <c r="B64" s="396"/>
      <c r="C64" s="396"/>
      <c r="D64" s="396"/>
      <c r="E64" s="396"/>
      <c r="F64" s="396"/>
      <c r="G64" s="396"/>
      <c r="H64" s="396"/>
      <c r="I64" s="396"/>
      <c r="J64" s="396"/>
      <c r="K64" s="396"/>
      <c r="L64" s="396"/>
      <c r="M64" s="396"/>
      <c r="N64" s="396"/>
    </row>
    <row r="65" spans="1:14" s="190" customFormat="1" x14ac:dyDescent="0.2">
      <c r="A65" s="396" t="s">
        <v>220</v>
      </c>
      <c r="B65" s="396"/>
      <c r="C65" s="396"/>
      <c r="D65" s="396"/>
      <c r="E65" s="396"/>
      <c r="F65" s="396"/>
      <c r="G65" s="396"/>
      <c r="H65" s="396"/>
      <c r="I65" s="396"/>
      <c r="J65" s="396"/>
      <c r="K65" s="396"/>
      <c r="L65" s="396"/>
      <c r="M65" s="396"/>
      <c r="N65" s="396"/>
    </row>
    <row r="66" spans="1:14" s="190" customFormat="1" ht="12.75" customHeight="1" x14ac:dyDescent="0.2">
      <c r="A66" s="396" t="s">
        <v>222</v>
      </c>
      <c r="B66" s="396"/>
      <c r="C66" s="396"/>
      <c r="D66" s="396"/>
      <c r="E66" s="396"/>
      <c r="F66" s="396"/>
      <c r="G66" s="396"/>
      <c r="H66" s="396"/>
      <c r="I66" s="396"/>
      <c r="J66" s="396"/>
      <c r="K66" s="396"/>
      <c r="L66" s="396"/>
      <c r="M66" s="396"/>
      <c r="N66" s="396"/>
    </row>
    <row r="67" spans="1:14" s="190" customFormat="1" x14ac:dyDescent="0.2">
      <c r="A67" s="396" t="s">
        <v>221</v>
      </c>
      <c r="B67" s="396"/>
      <c r="C67" s="396"/>
      <c r="D67" s="396"/>
      <c r="E67" s="396"/>
      <c r="F67" s="396"/>
      <c r="G67" s="396"/>
      <c r="H67" s="396"/>
      <c r="I67" s="396"/>
      <c r="J67" s="396"/>
      <c r="K67" s="396"/>
      <c r="L67" s="396"/>
      <c r="M67" s="396"/>
      <c r="N67" s="396"/>
    </row>
    <row r="68" spans="1:14" s="190" customFormat="1" ht="15" customHeight="1" x14ac:dyDescent="0.2">
      <c r="A68" s="192"/>
      <c r="B68" s="192"/>
      <c r="C68" s="192"/>
      <c r="D68" s="192"/>
      <c r="E68" s="192"/>
      <c r="F68" s="192"/>
      <c r="G68" s="192"/>
      <c r="H68" s="192"/>
      <c r="I68" s="192"/>
      <c r="J68" s="192"/>
      <c r="K68" s="192"/>
      <c r="L68" s="192"/>
      <c r="M68" s="192"/>
      <c r="N68" s="192"/>
    </row>
    <row r="69" spans="1:14" s="190" customFormat="1" ht="15" customHeight="1" x14ac:dyDescent="0.2">
      <c r="A69" s="192"/>
      <c r="B69" s="192"/>
      <c r="C69" s="192"/>
      <c r="D69" s="192"/>
      <c r="E69" s="192"/>
      <c r="F69" s="192"/>
      <c r="G69" s="192"/>
      <c r="H69" s="192"/>
      <c r="I69" s="192"/>
      <c r="J69" s="192"/>
      <c r="K69" s="192"/>
      <c r="L69" s="192"/>
      <c r="M69" s="192"/>
      <c r="N69" s="192"/>
    </row>
    <row r="70" spans="1:14" s="190" customFormat="1" ht="15" customHeight="1" x14ac:dyDescent="0.2">
      <c r="A70" s="192"/>
      <c r="B70" s="192"/>
      <c r="C70" s="192"/>
      <c r="D70" s="192"/>
      <c r="E70" s="192"/>
      <c r="F70" s="192"/>
      <c r="G70" s="192"/>
      <c r="H70" s="192"/>
      <c r="I70" s="192"/>
      <c r="J70" s="192"/>
      <c r="K70" s="192"/>
      <c r="L70" s="192"/>
      <c r="M70" s="192"/>
      <c r="N70" s="192"/>
    </row>
    <row r="71" spans="1:14" s="190" customFormat="1" ht="15" customHeight="1" x14ac:dyDescent="0.2">
      <c r="A71" s="192"/>
      <c r="B71" s="192"/>
      <c r="C71" s="192"/>
      <c r="D71" s="192"/>
      <c r="E71" s="192"/>
      <c r="F71" s="192"/>
      <c r="G71" s="192"/>
      <c r="H71" s="192"/>
      <c r="I71" s="192"/>
      <c r="J71" s="192"/>
      <c r="K71" s="192"/>
      <c r="L71" s="192"/>
      <c r="M71" s="192"/>
      <c r="N71" s="192"/>
    </row>
    <row r="72" spans="1:14" s="190" customFormat="1" ht="15" customHeight="1" x14ac:dyDescent="0.2">
      <c r="A72" s="192"/>
      <c r="B72" s="192"/>
      <c r="C72" s="192"/>
      <c r="D72" s="192"/>
      <c r="E72" s="192"/>
      <c r="F72" s="192"/>
      <c r="G72" s="192"/>
      <c r="H72" s="192"/>
      <c r="I72" s="192"/>
      <c r="J72" s="192"/>
      <c r="K72" s="192"/>
      <c r="L72" s="192"/>
      <c r="M72" s="192"/>
      <c r="N72" s="192"/>
    </row>
    <row r="73" spans="1:14" s="190" customFormat="1" ht="15" customHeight="1" x14ac:dyDescent="0.2">
      <c r="A73" s="192"/>
      <c r="B73" s="192"/>
      <c r="C73" s="192"/>
      <c r="D73" s="192"/>
      <c r="E73" s="192"/>
      <c r="F73" s="192"/>
      <c r="G73" s="192"/>
      <c r="H73" s="192"/>
      <c r="I73" s="192"/>
      <c r="J73" s="192"/>
      <c r="K73" s="192"/>
      <c r="L73" s="192"/>
      <c r="M73" s="192"/>
      <c r="N73" s="192"/>
    </row>
    <row r="74" spans="1:14" s="190" customFormat="1" ht="15" customHeight="1" x14ac:dyDescent="0.2">
      <c r="A74" s="192"/>
      <c r="B74" s="192"/>
      <c r="C74" s="192"/>
      <c r="D74" s="192"/>
      <c r="E74" s="192"/>
      <c r="F74" s="192"/>
      <c r="G74" s="192"/>
      <c r="H74" s="192"/>
      <c r="I74" s="192"/>
      <c r="J74" s="192"/>
      <c r="K74" s="192"/>
      <c r="L74" s="192"/>
      <c r="M74" s="192"/>
      <c r="N74" s="192"/>
    </row>
    <row r="75" spans="1:14" s="190" customFormat="1" ht="15" customHeight="1" x14ac:dyDescent="0.2">
      <c r="A75" s="192"/>
      <c r="B75" s="192"/>
      <c r="C75" s="192"/>
      <c r="D75" s="192"/>
      <c r="E75" s="192"/>
      <c r="F75" s="192"/>
      <c r="G75" s="192"/>
      <c r="H75" s="192"/>
      <c r="I75" s="192"/>
      <c r="J75" s="192"/>
      <c r="K75" s="192"/>
      <c r="L75" s="192"/>
      <c r="M75" s="192"/>
      <c r="N75" s="192"/>
    </row>
    <row r="76" spans="1:14" s="190" customFormat="1" ht="15" customHeight="1" x14ac:dyDescent="0.2">
      <c r="A76" s="192"/>
      <c r="B76" s="192"/>
      <c r="C76" s="192"/>
      <c r="D76" s="192"/>
      <c r="E76" s="192"/>
      <c r="F76" s="192"/>
      <c r="G76" s="192"/>
      <c r="H76" s="192"/>
      <c r="I76" s="192"/>
      <c r="J76" s="192"/>
      <c r="K76" s="192"/>
      <c r="L76" s="192"/>
      <c r="M76" s="192"/>
      <c r="N76" s="192"/>
    </row>
    <row r="77" spans="1:14" s="190" customFormat="1" ht="15" customHeight="1" x14ac:dyDescent="0.2">
      <c r="A77" s="192"/>
      <c r="B77" s="192"/>
      <c r="C77" s="192"/>
      <c r="D77" s="192"/>
      <c r="E77" s="192"/>
      <c r="F77" s="192"/>
      <c r="G77" s="192"/>
      <c r="H77" s="192"/>
      <c r="I77" s="192"/>
      <c r="J77" s="192"/>
      <c r="K77" s="192"/>
      <c r="L77" s="192"/>
      <c r="M77" s="192"/>
      <c r="N77" s="192"/>
    </row>
    <row r="78" spans="1:14" s="190" customFormat="1" ht="15" customHeight="1" x14ac:dyDescent="0.2">
      <c r="A78" s="192"/>
      <c r="B78" s="192"/>
      <c r="C78" s="192"/>
      <c r="D78" s="192"/>
      <c r="E78" s="192"/>
      <c r="F78" s="192"/>
      <c r="G78" s="192"/>
      <c r="H78" s="192"/>
      <c r="I78" s="192"/>
      <c r="J78" s="192"/>
      <c r="K78" s="192"/>
      <c r="L78" s="192"/>
      <c r="M78" s="192"/>
      <c r="N78" s="192"/>
    </row>
    <row r="79" spans="1:14" s="190" customFormat="1" ht="15" customHeight="1" x14ac:dyDescent="0.2">
      <c r="A79" s="192"/>
      <c r="B79" s="192"/>
      <c r="C79" s="192"/>
      <c r="D79" s="192"/>
      <c r="E79" s="192"/>
      <c r="F79" s="192"/>
      <c r="G79" s="192"/>
      <c r="H79" s="192"/>
      <c r="I79" s="192"/>
      <c r="J79" s="192"/>
      <c r="K79" s="192"/>
      <c r="L79" s="192"/>
      <c r="M79" s="192"/>
      <c r="N79" s="192"/>
    </row>
    <row r="80" spans="1:14" s="190" customFormat="1" ht="15" customHeight="1" x14ac:dyDescent="0.2">
      <c r="A80" s="192"/>
      <c r="B80" s="192"/>
      <c r="C80" s="192"/>
      <c r="D80" s="192"/>
      <c r="E80" s="192"/>
      <c r="F80" s="192"/>
      <c r="G80" s="192"/>
      <c r="H80" s="192"/>
      <c r="I80" s="192"/>
      <c r="J80" s="192"/>
      <c r="K80" s="192"/>
      <c r="L80" s="192"/>
      <c r="M80" s="192"/>
      <c r="N80" s="192"/>
    </row>
    <row r="81" spans="1:14" s="190" customFormat="1" ht="15" customHeight="1" x14ac:dyDescent="0.2">
      <c r="A81" s="192"/>
      <c r="B81" s="192"/>
      <c r="C81" s="192"/>
      <c r="D81" s="192"/>
      <c r="E81" s="192"/>
      <c r="F81" s="192"/>
      <c r="G81" s="192"/>
      <c r="H81" s="192"/>
      <c r="I81" s="192"/>
      <c r="J81" s="192"/>
      <c r="K81" s="192"/>
      <c r="L81" s="192"/>
      <c r="M81" s="192"/>
      <c r="N81" s="192"/>
    </row>
    <row r="82" spans="1:14" s="190" customFormat="1" ht="15" customHeight="1" x14ac:dyDescent="0.2">
      <c r="A82" s="192"/>
      <c r="B82" s="192"/>
      <c r="C82" s="192"/>
      <c r="D82" s="192"/>
      <c r="E82" s="192"/>
      <c r="F82" s="192"/>
      <c r="G82" s="192"/>
      <c r="H82" s="192"/>
      <c r="I82" s="192"/>
      <c r="J82" s="192"/>
      <c r="K82" s="192"/>
      <c r="L82" s="192"/>
      <c r="M82" s="192"/>
      <c r="N82" s="192"/>
    </row>
    <row r="83" spans="1:14" s="190" customFormat="1" ht="15" customHeight="1" x14ac:dyDescent="0.2">
      <c r="A83" s="192"/>
      <c r="B83" s="192"/>
      <c r="C83" s="192"/>
      <c r="D83" s="192"/>
      <c r="E83" s="192"/>
      <c r="F83" s="192"/>
      <c r="G83" s="192"/>
      <c r="H83" s="192"/>
      <c r="I83" s="192"/>
      <c r="J83" s="192"/>
      <c r="K83" s="192"/>
      <c r="L83" s="192"/>
      <c r="M83" s="192"/>
      <c r="N83" s="192"/>
    </row>
    <row r="84" spans="1:14" s="190" customFormat="1" ht="15" customHeight="1" x14ac:dyDescent="0.2">
      <c r="A84" s="192"/>
      <c r="B84" s="192"/>
      <c r="C84" s="192"/>
      <c r="D84" s="192"/>
      <c r="E84" s="192"/>
      <c r="F84" s="192"/>
      <c r="G84" s="192"/>
      <c r="H84" s="192"/>
      <c r="I84" s="192"/>
      <c r="J84" s="192"/>
      <c r="K84" s="192"/>
      <c r="L84" s="192"/>
      <c r="M84" s="192"/>
      <c r="N84" s="192"/>
    </row>
    <row r="85" spans="1:14" s="190" customFormat="1" ht="15" customHeight="1" x14ac:dyDescent="0.2">
      <c r="A85" s="192"/>
      <c r="B85" s="192"/>
      <c r="C85" s="192"/>
      <c r="D85" s="192"/>
      <c r="E85" s="192"/>
      <c r="F85" s="192"/>
      <c r="G85" s="192"/>
      <c r="H85" s="192"/>
      <c r="I85" s="192"/>
      <c r="J85" s="192"/>
      <c r="K85" s="192"/>
      <c r="L85" s="192"/>
      <c r="M85" s="192"/>
      <c r="N85" s="192"/>
    </row>
    <row r="86" spans="1:14" s="190" customFormat="1" ht="15" customHeight="1" x14ac:dyDescent="0.2">
      <c r="A86" s="192"/>
      <c r="B86" s="192"/>
      <c r="C86" s="192"/>
      <c r="D86" s="192"/>
      <c r="E86" s="192"/>
      <c r="F86" s="192"/>
      <c r="G86" s="192"/>
      <c r="H86" s="192"/>
      <c r="I86" s="192"/>
      <c r="J86" s="192"/>
      <c r="K86" s="192"/>
      <c r="L86" s="192"/>
      <c r="M86" s="192"/>
      <c r="N86" s="192"/>
    </row>
    <row r="87" spans="1:14" s="190" customFormat="1" ht="15" customHeight="1" x14ac:dyDescent="0.2">
      <c r="A87" s="192"/>
      <c r="B87" s="192"/>
      <c r="C87" s="192"/>
      <c r="D87" s="192"/>
      <c r="E87" s="192"/>
      <c r="F87" s="192"/>
      <c r="G87" s="192"/>
      <c r="H87" s="192"/>
      <c r="I87" s="192"/>
      <c r="J87" s="192"/>
      <c r="K87" s="192"/>
      <c r="L87" s="192"/>
      <c r="M87" s="192"/>
      <c r="N87" s="192"/>
    </row>
    <row r="88" spans="1:14" s="190" customFormat="1" ht="15" customHeight="1" x14ac:dyDescent="0.2">
      <c r="A88" s="192"/>
      <c r="B88" s="192"/>
      <c r="C88" s="192"/>
      <c r="D88" s="192"/>
      <c r="E88" s="192"/>
      <c r="F88" s="192"/>
      <c r="G88" s="192"/>
      <c r="H88" s="192"/>
      <c r="I88" s="192"/>
      <c r="J88" s="192"/>
      <c r="K88" s="192"/>
      <c r="L88" s="192"/>
      <c r="M88" s="192"/>
      <c r="N88" s="192"/>
    </row>
    <row r="89" spans="1:14" s="190" customFormat="1" ht="15" customHeight="1" x14ac:dyDescent="0.2">
      <c r="A89" s="192"/>
      <c r="B89" s="192"/>
      <c r="C89" s="192"/>
      <c r="D89" s="192"/>
      <c r="E89" s="192"/>
      <c r="F89" s="192"/>
      <c r="G89" s="192"/>
      <c r="H89" s="192"/>
      <c r="I89" s="192"/>
      <c r="J89" s="192"/>
      <c r="K89" s="192"/>
      <c r="L89" s="192"/>
      <c r="M89" s="192"/>
      <c r="N89" s="192"/>
    </row>
    <row r="90" spans="1:14" s="190" customFormat="1" ht="15" customHeight="1" x14ac:dyDescent="0.2">
      <c r="A90" s="192"/>
      <c r="B90" s="192"/>
      <c r="C90" s="192"/>
      <c r="D90" s="192"/>
      <c r="E90" s="192"/>
      <c r="F90" s="192"/>
      <c r="G90" s="192"/>
      <c r="H90" s="192"/>
      <c r="I90" s="192"/>
      <c r="J90" s="192"/>
      <c r="K90" s="192"/>
      <c r="L90" s="192"/>
      <c r="M90" s="192"/>
      <c r="N90" s="192"/>
    </row>
    <row r="91" spans="1:14" s="190" customFormat="1" ht="15" customHeight="1" x14ac:dyDescent="0.2">
      <c r="A91" s="192"/>
      <c r="B91" s="192"/>
      <c r="C91" s="192"/>
      <c r="D91" s="192"/>
      <c r="E91" s="192"/>
      <c r="F91" s="192"/>
      <c r="G91" s="192"/>
      <c r="H91" s="192"/>
      <c r="I91" s="192"/>
      <c r="J91" s="192"/>
      <c r="K91" s="192"/>
      <c r="L91" s="192"/>
      <c r="M91" s="192"/>
      <c r="N91" s="192"/>
    </row>
    <row r="92" spans="1:14" s="190" customFormat="1" ht="15" customHeight="1" x14ac:dyDescent="0.2">
      <c r="A92" s="192"/>
      <c r="B92" s="192"/>
      <c r="C92" s="192"/>
      <c r="D92" s="192"/>
      <c r="E92" s="192"/>
      <c r="F92" s="192"/>
      <c r="G92" s="192"/>
      <c r="H92" s="192"/>
      <c r="I92" s="192"/>
      <c r="J92" s="192"/>
      <c r="K92" s="192"/>
      <c r="L92" s="192"/>
      <c r="M92" s="192"/>
      <c r="N92" s="192"/>
    </row>
    <row r="93" spans="1:14" s="190" customFormat="1" ht="15" customHeight="1" x14ac:dyDescent="0.2">
      <c r="A93" s="192"/>
      <c r="B93" s="192"/>
      <c r="C93" s="192"/>
      <c r="D93" s="192"/>
      <c r="E93" s="192"/>
      <c r="F93" s="192"/>
      <c r="G93" s="192"/>
      <c r="H93" s="192"/>
      <c r="I93" s="192"/>
      <c r="J93" s="192"/>
      <c r="K93" s="192"/>
      <c r="L93" s="192"/>
      <c r="M93" s="192"/>
      <c r="N93" s="192"/>
    </row>
    <row r="94" spans="1:14" s="190" customFormat="1" ht="15" customHeight="1" x14ac:dyDescent="0.2">
      <c r="A94" s="192"/>
      <c r="B94" s="192"/>
      <c r="C94" s="192"/>
      <c r="D94" s="192"/>
      <c r="E94" s="192"/>
      <c r="F94" s="192"/>
      <c r="G94" s="192"/>
      <c r="H94" s="192"/>
      <c r="I94" s="192"/>
      <c r="J94" s="192"/>
      <c r="K94" s="192"/>
      <c r="L94" s="192"/>
      <c r="M94" s="192"/>
      <c r="N94" s="192"/>
    </row>
    <row r="95" spans="1:14" s="190" customFormat="1" ht="15" customHeight="1" x14ac:dyDescent="0.2">
      <c r="A95" s="192"/>
      <c r="B95" s="192"/>
      <c r="C95" s="192"/>
      <c r="D95" s="192"/>
      <c r="E95" s="192"/>
      <c r="F95" s="192"/>
      <c r="G95" s="192"/>
      <c r="H95" s="192"/>
      <c r="I95" s="192"/>
      <c r="J95" s="192"/>
      <c r="K95" s="192"/>
      <c r="L95" s="192"/>
      <c r="M95" s="192"/>
      <c r="N95" s="192"/>
    </row>
    <row r="96" spans="1:14" s="190" customFormat="1" ht="15" customHeight="1" x14ac:dyDescent="0.2">
      <c r="A96" s="192"/>
      <c r="B96" s="192"/>
      <c r="C96" s="192"/>
      <c r="D96" s="192"/>
      <c r="E96" s="192"/>
      <c r="F96" s="192"/>
      <c r="G96" s="192"/>
      <c r="H96" s="192"/>
      <c r="I96" s="192"/>
      <c r="J96" s="192"/>
      <c r="K96" s="192"/>
      <c r="L96" s="192"/>
      <c r="M96" s="192"/>
      <c r="N96" s="192"/>
    </row>
    <row r="97" spans="1:14" s="190" customFormat="1" ht="15" customHeight="1" x14ac:dyDescent="0.2">
      <c r="A97" s="192"/>
      <c r="B97" s="192"/>
      <c r="C97" s="192"/>
      <c r="D97" s="192"/>
      <c r="E97" s="192"/>
      <c r="F97" s="192"/>
      <c r="G97" s="192"/>
      <c r="H97" s="192"/>
      <c r="I97" s="192"/>
      <c r="J97" s="192"/>
      <c r="K97" s="192"/>
      <c r="L97" s="192"/>
      <c r="M97" s="192"/>
      <c r="N97" s="192"/>
    </row>
    <row r="98" spans="1:14" s="190" customFormat="1" ht="15" customHeight="1" x14ac:dyDescent="0.2">
      <c r="A98" s="192"/>
      <c r="B98" s="192"/>
      <c r="C98" s="192"/>
      <c r="D98" s="192"/>
      <c r="E98" s="192"/>
      <c r="F98" s="192"/>
      <c r="G98" s="192"/>
      <c r="H98" s="192"/>
      <c r="I98" s="192"/>
      <c r="J98" s="192"/>
      <c r="K98" s="192"/>
      <c r="L98" s="192"/>
      <c r="M98" s="192"/>
      <c r="N98" s="192"/>
    </row>
    <row r="99" spans="1:14" s="190" customFormat="1" ht="15" customHeight="1" x14ac:dyDescent="0.2">
      <c r="A99" s="192"/>
      <c r="B99" s="192"/>
      <c r="C99" s="192"/>
      <c r="D99" s="192"/>
      <c r="E99" s="192"/>
      <c r="F99" s="192"/>
      <c r="G99" s="192"/>
      <c r="H99" s="192"/>
      <c r="I99" s="192"/>
      <c r="J99" s="192"/>
      <c r="K99" s="192"/>
      <c r="L99" s="192"/>
      <c r="M99" s="192"/>
      <c r="N99" s="192"/>
    </row>
    <row r="100" spans="1:14" s="190" customFormat="1" ht="15" customHeight="1" x14ac:dyDescent="0.2">
      <c r="A100" s="192"/>
      <c r="B100" s="192"/>
      <c r="C100" s="192"/>
      <c r="D100" s="192"/>
      <c r="E100" s="192"/>
      <c r="F100" s="192"/>
      <c r="G100" s="192"/>
      <c r="H100" s="192"/>
      <c r="I100" s="192"/>
      <c r="J100" s="192"/>
      <c r="K100" s="192"/>
      <c r="L100" s="192"/>
      <c r="M100" s="192"/>
      <c r="N100" s="192"/>
    </row>
    <row r="101" spans="1:14" s="190" customFormat="1" x14ac:dyDescent="0.2"/>
  </sheetData>
  <mergeCells count="9">
    <mergeCell ref="A64:N64"/>
    <mergeCell ref="A65:N65"/>
    <mergeCell ref="A66:N66"/>
    <mergeCell ref="A67:N67"/>
    <mergeCell ref="A1:N1"/>
    <mergeCell ref="A2:N2"/>
    <mergeCell ref="A3:N3"/>
    <mergeCell ref="B6:D6"/>
    <mergeCell ref="H6:N6"/>
  </mergeCells>
  <pageMargins left="0.7" right="0.7" top="0.75" bottom="0.75" header="0.3" footer="0.3"/>
  <pageSetup scale="72" orientation="portrait" r:id="rId1"/>
  <ignoredErrors>
    <ignoredError sqref="F6:N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workbookViewId="0">
      <selection activeCell="A2" sqref="A2:L2"/>
    </sheetView>
  </sheetViews>
  <sheetFormatPr defaultColWidth="21.5" defaultRowHeight="12.75" x14ac:dyDescent="0.2"/>
  <cols>
    <col min="1" max="1" width="49" customWidth="1"/>
    <col min="2" max="2" width="11.83203125" customWidth="1"/>
    <col min="3" max="3" width="1.5" customWidth="1"/>
    <col min="4" max="4" width="11.83203125" customWidth="1"/>
    <col min="5" max="5" width="1.5" customWidth="1"/>
    <col min="6" max="6" width="11.83203125" customWidth="1"/>
    <col min="7" max="7" width="1.5" customWidth="1"/>
    <col min="8" max="8" width="11.83203125" customWidth="1"/>
    <col min="9" max="9" width="1.5" customWidth="1"/>
    <col min="10" max="10" width="11.6640625" customWidth="1"/>
    <col min="11" max="11" width="1.5" customWidth="1"/>
    <col min="12" max="12" width="11.83203125" customWidth="1"/>
  </cols>
  <sheetData>
    <row r="1" spans="1:13" ht="15" customHeight="1" x14ac:dyDescent="0.3">
      <c r="A1" s="382" t="s">
        <v>0</v>
      </c>
      <c r="B1" s="397"/>
      <c r="C1" s="397"/>
      <c r="D1" s="397"/>
      <c r="E1" s="397"/>
      <c r="F1" s="397"/>
      <c r="G1" s="397"/>
      <c r="H1" s="397"/>
      <c r="I1" s="397"/>
      <c r="J1" s="397"/>
      <c r="K1" s="397"/>
      <c r="L1" s="397"/>
    </row>
    <row r="2" spans="1:13" ht="15" customHeight="1" x14ac:dyDescent="0.25">
      <c r="A2" s="385" t="s">
        <v>77</v>
      </c>
      <c r="B2" s="397"/>
      <c r="C2" s="397"/>
      <c r="D2" s="397"/>
      <c r="E2" s="397"/>
      <c r="F2" s="397"/>
      <c r="G2" s="397"/>
      <c r="H2" s="397"/>
      <c r="I2" s="397"/>
      <c r="J2" s="397"/>
      <c r="K2" s="397"/>
      <c r="L2" s="397"/>
    </row>
    <row r="3" spans="1:13" ht="15" customHeight="1" x14ac:dyDescent="0.2">
      <c r="A3" s="386" t="s">
        <v>78</v>
      </c>
      <c r="B3" s="397"/>
      <c r="C3" s="397"/>
      <c r="D3" s="397"/>
      <c r="E3" s="397"/>
      <c r="F3" s="397"/>
      <c r="G3" s="397"/>
      <c r="H3" s="397"/>
      <c r="I3" s="397"/>
      <c r="J3" s="397"/>
      <c r="K3" s="397"/>
      <c r="L3" s="397"/>
    </row>
    <row r="4" spans="1:13" ht="15" customHeight="1" x14ac:dyDescent="0.2">
      <c r="A4" s="386" t="s">
        <v>3</v>
      </c>
      <c r="B4" s="397"/>
      <c r="C4" s="397"/>
      <c r="D4" s="397"/>
      <c r="E4" s="397"/>
      <c r="F4" s="397"/>
      <c r="G4" s="397"/>
      <c r="H4" s="397"/>
      <c r="I4" s="397"/>
      <c r="J4" s="397"/>
      <c r="K4" s="397"/>
      <c r="L4" s="397"/>
    </row>
    <row r="5" spans="1:13" ht="15" customHeight="1" x14ac:dyDescent="0.2">
      <c r="A5" s="333"/>
      <c r="B5" s="333"/>
      <c r="C5" s="333"/>
      <c r="D5" s="333"/>
      <c r="E5" s="333"/>
      <c r="F5" s="333"/>
      <c r="G5" s="333"/>
      <c r="H5" s="333"/>
      <c r="I5" s="333"/>
      <c r="J5" s="333"/>
      <c r="K5" s="333"/>
      <c r="L5" s="333"/>
    </row>
    <row r="6" spans="1:13" ht="23.1" customHeight="1" x14ac:dyDescent="0.2">
      <c r="A6" s="334"/>
      <c r="B6" s="407" t="s">
        <v>4</v>
      </c>
      <c r="C6" s="408"/>
      <c r="D6" s="408"/>
      <c r="E6" s="409"/>
      <c r="F6" s="409"/>
      <c r="G6" s="409"/>
      <c r="H6" s="409"/>
      <c r="I6" s="409"/>
      <c r="J6" s="409"/>
      <c r="K6" s="409"/>
      <c r="L6" s="409"/>
    </row>
    <row r="7" spans="1:13" ht="15" customHeight="1" x14ac:dyDescent="0.2">
      <c r="A7" s="335"/>
      <c r="B7" s="405" t="s">
        <v>5</v>
      </c>
      <c r="C7" s="406" t="s">
        <v>6</v>
      </c>
      <c r="D7" s="406" t="s">
        <v>6</v>
      </c>
      <c r="E7" s="406"/>
      <c r="F7" s="406"/>
      <c r="G7" s="336"/>
      <c r="H7" s="405" t="s">
        <v>7</v>
      </c>
      <c r="I7" s="406"/>
      <c r="J7" s="406"/>
      <c r="K7" s="406"/>
      <c r="L7" s="406"/>
    </row>
    <row r="8" spans="1:13" ht="42.75" customHeight="1" x14ac:dyDescent="0.2">
      <c r="A8" s="316"/>
      <c r="B8" s="4" t="s">
        <v>225</v>
      </c>
      <c r="C8" s="4"/>
      <c r="D8" s="4" t="s">
        <v>226</v>
      </c>
      <c r="E8" s="4"/>
      <c r="F8" s="4" t="s">
        <v>227</v>
      </c>
      <c r="G8" s="337"/>
      <c r="H8" s="4" t="s">
        <v>225</v>
      </c>
      <c r="I8" s="4"/>
      <c r="J8" s="4" t="s">
        <v>226</v>
      </c>
      <c r="K8" s="4"/>
      <c r="L8" s="315" t="s">
        <v>227</v>
      </c>
      <c r="M8" s="205"/>
    </row>
    <row r="9" spans="1:13" ht="15" customHeight="1" x14ac:dyDescent="0.2">
      <c r="A9" s="124" t="s">
        <v>79</v>
      </c>
      <c r="B9" s="338"/>
      <c r="C9" s="338"/>
      <c r="D9" s="338"/>
      <c r="E9" s="338"/>
      <c r="F9" s="338"/>
      <c r="G9" s="339"/>
      <c r="H9" s="338"/>
      <c r="I9" s="338"/>
      <c r="J9" s="338"/>
      <c r="K9" s="338"/>
      <c r="L9" s="335"/>
      <c r="M9" s="205"/>
    </row>
    <row r="10" spans="1:13" ht="15" customHeight="1" x14ac:dyDescent="0.2">
      <c r="A10" s="125" t="s">
        <v>80</v>
      </c>
      <c r="B10" s="340">
        <v>9047</v>
      </c>
      <c r="C10" s="341"/>
      <c r="D10" s="340">
        <v>17</v>
      </c>
      <c r="E10" s="341"/>
      <c r="F10" s="342">
        <f>(D10/B10)*(365/90)</f>
        <v>7.6206968546970759E-3</v>
      </c>
      <c r="G10" s="343"/>
      <c r="H10" s="340">
        <v>10752</v>
      </c>
      <c r="I10" s="344"/>
      <c r="J10" s="340">
        <v>13</v>
      </c>
      <c r="K10" s="341"/>
      <c r="L10" s="345">
        <f>(J10/H10)*(366/91)</f>
        <v>4.8628826530612247E-3</v>
      </c>
      <c r="M10" s="205"/>
    </row>
    <row r="11" spans="1:13" ht="15" customHeight="1" x14ac:dyDescent="0.2">
      <c r="A11" s="317" t="s">
        <v>81</v>
      </c>
      <c r="B11" s="346">
        <v>21820</v>
      </c>
      <c r="C11" s="338"/>
      <c r="D11" s="346">
        <v>35</v>
      </c>
      <c r="E11" s="338"/>
      <c r="F11" s="347">
        <f>(D11/B11)*(365/90)</f>
        <v>6.5052449332925963E-3</v>
      </c>
      <c r="G11" s="339"/>
      <c r="H11" s="346">
        <v>20265</v>
      </c>
      <c r="I11" s="348"/>
      <c r="J11" s="346">
        <v>19</v>
      </c>
      <c r="K11" s="338"/>
      <c r="L11" s="349">
        <f>(J11/H11)*(366/91)</f>
        <v>3.7709145037050289E-3</v>
      </c>
      <c r="M11" s="205"/>
    </row>
    <row r="12" spans="1:13" ht="15" customHeight="1" x14ac:dyDescent="0.2">
      <c r="A12" s="125" t="s">
        <v>223</v>
      </c>
      <c r="B12" s="350">
        <v>388</v>
      </c>
      <c r="C12" s="341"/>
      <c r="D12" s="350">
        <v>0</v>
      </c>
      <c r="E12" s="341"/>
      <c r="F12" s="342">
        <f>(524/388122)*(365/90)</f>
        <v>5.4753688559553721E-3</v>
      </c>
      <c r="G12" s="343"/>
      <c r="H12" s="350">
        <v>384</v>
      </c>
      <c r="I12" s="351"/>
      <c r="J12" s="350">
        <v>0</v>
      </c>
      <c r="K12" s="341"/>
      <c r="L12" s="345">
        <v>4.0000000000000002E-4</v>
      </c>
      <c r="M12" s="205"/>
    </row>
    <row r="13" spans="1:13" ht="15" customHeight="1" x14ac:dyDescent="0.2">
      <c r="A13" s="317" t="s">
        <v>82</v>
      </c>
      <c r="B13" s="346">
        <v>15245</v>
      </c>
      <c r="C13" s="338"/>
      <c r="D13" s="346">
        <v>126</v>
      </c>
      <c r="E13" s="338"/>
      <c r="F13" s="347">
        <f>(D13/B13)*(365/90)</f>
        <v>3.3519186618563464E-2</v>
      </c>
      <c r="G13" s="339"/>
      <c r="H13" s="346">
        <v>14890</v>
      </c>
      <c r="I13" s="348"/>
      <c r="J13" s="346">
        <v>125</v>
      </c>
      <c r="K13" s="338"/>
      <c r="L13" s="349">
        <f>(J13/H13)*(366/91)</f>
        <v>3.3764086819828926E-2</v>
      </c>
      <c r="M13" s="205"/>
    </row>
    <row r="14" spans="1:13" ht="15" customHeight="1" x14ac:dyDescent="0.2">
      <c r="A14" s="125" t="s">
        <v>224</v>
      </c>
      <c r="B14" s="350">
        <v>71430</v>
      </c>
      <c r="C14" s="341"/>
      <c r="D14" s="350">
        <v>251</v>
      </c>
      <c r="E14" s="341"/>
      <c r="F14" s="342">
        <f>(D14/B14)*(365/90)</f>
        <v>1.4250937203478151E-2</v>
      </c>
      <c r="G14" s="343"/>
      <c r="H14" s="350">
        <v>68163</v>
      </c>
      <c r="I14" s="351"/>
      <c r="J14" s="350">
        <v>198</v>
      </c>
      <c r="K14" s="341"/>
      <c r="L14" s="345">
        <f>(J14/H14)*(366/91)</f>
        <v>1.1683048697264621E-2</v>
      </c>
      <c r="M14" s="205"/>
    </row>
    <row r="15" spans="1:13" ht="15" customHeight="1" x14ac:dyDescent="0.2">
      <c r="A15" s="317" t="s">
        <v>83</v>
      </c>
      <c r="B15" s="346">
        <v>83368</v>
      </c>
      <c r="C15" s="317"/>
      <c r="D15" s="346">
        <v>485</v>
      </c>
      <c r="E15" s="317"/>
      <c r="F15" s="347">
        <f>(D15/B15)*(365/90)</f>
        <v>2.3593518429666591E-2</v>
      </c>
      <c r="G15" s="339"/>
      <c r="H15" s="346">
        <v>50257</v>
      </c>
      <c r="I15" s="346"/>
      <c r="J15" s="346">
        <v>322</v>
      </c>
      <c r="K15" s="317"/>
      <c r="L15" s="349">
        <f>(J15/H15)*(366/91)</f>
        <v>2.5769085362773805E-2</v>
      </c>
      <c r="M15" s="205"/>
    </row>
    <row r="16" spans="1:13" ht="15" customHeight="1" x14ac:dyDescent="0.2">
      <c r="A16" s="125" t="s">
        <v>84</v>
      </c>
      <c r="B16" s="350">
        <v>15527</v>
      </c>
      <c r="C16" s="341"/>
      <c r="D16" s="350">
        <v>110</v>
      </c>
      <c r="E16" s="341"/>
      <c r="F16" s="342">
        <f>(D16/B16)*(365/90)</f>
        <v>2.8731313911966969E-2</v>
      </c>
      <c r="G16" s="343"/>
      <c r="H16" s="350">
        <v>14405</v>
      </c>
      <c r="I16" s="351"/>
      <c r="J16" s="350">
        <v>99</v>
      </c>
      <c r="K16" s="341"/>
      <c r="L16" s="345">
        <f>(J16/H16)*(366/91)</f>
        <v>2.7641501157641385E-2</v>
      </c>
      <c r="M16" s="205"/>
    </row>
    <row r="17" spans="1:13" ht="15" customHeight="1" x14ac:dyDescent="0.2">
      <c r="A17" s="129" t="s">
        <v>85</v>
      </c>
      <c r="B17" s="352">
        <f>SUM(B10:B16)</f>
        <v>216825</v>
      </c>
      <c r="C17" s="353"/>
      <c r="D17" s="352">
        <f>SUM(D10:D16)</f>
        <v>1024</v>
      </c>
      <c r="E17" s="353"/>
      <c r="F17" s="354">
        <f>(D17/B17)*(365/90)</f>
        <v>1.9153182930422639E-2</v>
      </c>
      <c r="G17" s="355"/>
      <c r="H17" s="352">
        <f>SUM(H10:H16)</f>
        <v>179116</v>
      </c>
      <c r="I17" s="356"/>
      <c r="J17" s="352">
        <f>SUM(J10:J16)</f>
        <v>776</v>
      </c>
      <c r="K17" s="353"/>
      <c r="L17" s="357">
        <f>(J17/H17)*(366/91)</f>
        <v>1.7424769116410287E-2</v>
      </c>
      <c r="M17" s="205"/>
    </row>
    <row r="18" spans="1:13" ht="15" customHeight="1" x14ac:dyDescent="0.2">
      <c r="A18" s="125" t="s">
        <v>86</v>
      </c>
      <c r="B18" s="341"/>
      <c r="C18" s="341"/>
      <c r="D18" s="350">
        <v>31</v>
      </c>
      <c r="E18" s="341"/>
      <c r="F18" s="358"/>
      <c r="G18" s="343"/>
      <c r="H18" s="351"/>
      <c r="I18" s="351"/>
      <c r="J18" s="350">
        <v>34</v>
      </c>
      <c r="K18" s="341"/>
      <c r="L18" s="359"/>
      <c r="M18" s="205"/>
    </row>
    <row r="19" spans="1:13" ht="15" customHeight="1" thickBot="1" x14ac:dyDescent="0.25">
      <c r="A19" s="131" t="s">
        <v>87</v>
      </c>
      <c r="B19" s="360">
        <f>+B17+B18</f>
        <v>216825</v>
      </c>
      <c r="C19" s="361"/>
      <c r="D19" s="360">
        <f>+D17+D18</f>
        <v>1055</v>
      </c>
      <c r="E19" s="361"/>
      <c r="F19" s="362">
        <f>(D19/B19)*(365/90)</f>
        <v>1.9733015616792856E-2</v>
      </c>
      <c r="G19" s="363"/>
      <c r="H19" s="360">
        <f>+H17+H18</f>
        <v>179116</v>
      </c>
      <c r="I19" s="364"/>
      <c r="J19" s="360">
        <f>+J17+J18</f>
        <v>810</v>
      </c>
      <c r="K19" s="361"/>
      <c r="L19" s="365">
        <f>(J19/H19)*(366/91)</f>
        <v>1.8188225495222077E-2</v>
      </c>
      <c r="M19" s="205"/>
    </row>
    <row r="20" spans="1:13" ht="15" customHeight="1" thickTop="1" x14ac:dyDescent="0.2">
      <c r="A20" s="133" t="s">
        <v>88</v>
      </c>
      <c r="B20" s="341"/>
      <c r="C20" s="341"/>
      <c r="D20" s="341"/>
      <c r="E20" s="341"/>
      <c r="F20" s="358"/>
      <c r="G20" s="343"/>
      <c r="H20" s="351"/>
      <c r="I20" s="351"/>
      <c r="J20" s="351"/>
      <c r="K20" s="341"/>
      <c r="L20" s="359"/>
      <c r="M20" s="205"/>
    </row>
    <row r="21" spans="1:13" ht="15" customHeight="1" x14ac:dyDescent="0.2">
      <c r="A21" s="317" t="s">
        <v>89</v>
      </c>
      <c r="B21" s="366">
        <v>163682</v>
      </c>
      <c r="C21" s="338"/>
      <c r="D21" s="366">
        <v>19</v>
      </c>
      <c r="E21" s="338"/>
      <c r="F21" s="347">
        <f>(D21/B21)*(365/90)</f>
        <v>4.7076377094338749E-4</v>
      </c>
      <c r="G21" s="339"/>
      <c r="H21" s="346">
        <v>131620</v>
      </c>
      <c r="I21" s="348"/>
      <c r="J21" s="346">
        <v>8</v>
      </c>
      <c r="K21" s="338"/>
      <c r="L21" s="349">
        <f>(J21/H21)*(366/91)</f>
        <v>2.4445999221869153E-4</v>
      </c>
      <c r="M21" s="205"/>
    </row>
    <row r="22" spans="1:13" ht="15" customHeight="1" x14ac:dyDescent="0.2">
      <c r="A22" s="125" t="s">
        <v>228</v>
      </c>
      <c r="B22" s="350">
        <v>27666</v>
      </c>
      <c r="C22" s="341"/>
      <c r="D22" s="350">
        <v>2</v>
      </c>
      <c r="E22" s="341"/>
      <c r="F22" s="342">
        <f>(D22/B22)*(365/90)</f>
        <v>2.9317975533546992E-4</v>
      </c>
      <c r="G22" s="343"/>
      <c r="H22" s="350">
        <v>26728</v>
      </c>
      <c r="I22" s="351"/>
      <c r="J22" s="350">
        <v>0</v>
      </c>
      <c r="K22" s="341"/>
      <c r="L22" s="345">
        <v>1E-4</v>
      </c>
      <c r="M22" s="205"/>
    </row>
    <row r="23" spans="1:13" ht="15" customHeight="1" x14ac:dyDescent="0.2">
      <c r="A23" s="317" t="s">
        <v>229</v>
      </c>
      <c r="B23" s="346">
        <v>1332</v>
      </c>
      <c r="C23" s="338"/>
      <c r="D23" s="346">
        <v>2</v>
      </c>
      <c r="E23" s="338"/>
      <c r="F23" s="347">
        <f>(D23/B23)*(365/90)</f>
        <v>6.0894227560894226E-3</v>
      </c>
      <c r="G23" s="339"/>
      <c r="H23" s="346">
        <v>20</v>
      </c>
      <c r="I23" s="348"/>
      <c r="J23" s="346">
        <v>0</v>
      </c>
      <c r="K23" s="338"/>
      <c r="L23" s="349">
        <v>2E-3</v>
      </c>
      <c r="M23" s="205"/>
    </row>
    <row r="24" spans="1:13" ht="15" customHeight="1" x14ac:dyDescent="0.2">
      <c r="A24" s="125" t="s">
        <v>90</v>
      </c>
      <c r="B24" s="350">
        <v>3090</v>
      </c>
      <c r="C24" s="341"/>
      <c r="D24" s="350">
        <v>28</v>
      </c>
      <c r="E24" s="341"/>
      <c r="F24" s="342">
        <f>(D24/B24)*(365/90)</f>
        <v>3.6749370729953254E-2</v>
      </c>
      <c r="G24" s="343"/>
      <c r="H24" s="350">
        <v>2877</v>
      </c>
      <c r="I24" s="351"/>
      <c r="J24" s="350">
        <v>26</v>
      </c>
      <c r="K24" s="341"/>
      <c r="L24" s="345">
        <f>(J24/H24)*(366/91)</f>
        <v>3.6347385669596305E-2</v>
      </c>
      <c r="M24" s="205"/>
    </row>
    <row r="25" spans="1:13" ht="15" customHeight="1" x14ac:dyDescent="0.2">
      <c r="A25" s="129" t="s">
        <v>91</v>
      </c>
      <c r="B25" s="352">
        <f>SUM(B21:B24)</f>
        <v>195770</v>
      </c>
      <c r="C25" s="353"/>
      <c r="D25" s="352">
        <f>SUM(D21:D24)</f>
        <v>51</v>
      </c>
      <c r="E25" s="353"/>
      <c r="F25" s="354">
        <f>(D25/B25)*(365/90)</f>
        <v>1.0565118932080162E-3</v>
      </c>
      <c r="G25" s="355"/>
      <c r="H25" s="352">
        <f>SUM(H21:H24)</f>
        <v>161245</v>
      </c>
      <c r="I25" s="356"/>
      <c r="J25" s="352">
        <f>SUM(J21:J24)</f>
        <v>34</v>
      </c>
      <c r="K25" s="353"/>
      <c r="L25" s="357">
        <f>(J25/H25)*(366/91)</f>
        <v>8.4807127506125919E-4</v>
      </c>
      <c r="M25" s="205"/>
    </row>
    <row r="26" spans="1:13" ht="15" customHeight="1" x14ac:dyDescent="0.2">
      <c r="A26" s="125" t="s">
        <v>92</v>
      </c>
      <c r="B26" s="350">
        <f>B19-B25</f>
        <v>21055</v>
      </c>
      <c r="C26" s="341"/>
      <c r="D26" s="350"/>
      <c r="E26" s="341"/>
      <c r="F26" s="358"/>
      <c r="G26" s="343"/>
      <c r="H26" s="350">
        <v>17871</v>
      </c>
      <c r="I26" s="351"/>
      <c r="J26" s="351"/>
      <c r="K26" s="341"/>
      <c r="L26" s="359"/>
      <c r="M26" s="205"/>
    </row>
    <row r="27" spans="1:13" ht="15" customHeight="1" x14ac:dyDescent="0.2">
      <c r="A27" s="317" t="s">
        <v>93</v>
      </c>
      <c r="B27" s="346"/>
      <c r="C27" s="338"/>
      <c r="D27" s="346">
        <v>4</v>
      </c>
      <c r="E27" s="338"/>
      <c r="F27" s="367"/>
      <c r="G27" s="339"/>
      <c r="H27" s="348"/>
      <c r="I27" s="348"/>
      <c r="J27" s="346">
        <v>4</v>
      </c>
      <c r="K27" s="338"/>
      <c r="L27" s="368"/>
      <c r="M27" s="205"/>
    </row>
    <row r="28" spans="1:13" ht="15" customHeight="1" thickBot="1" x14ac:dyDescent="0.25">
      <c r="A28" s="134" t="s">
        <v>94</v>
      </c>
      <c r="B28" s="369">
        <f>+B26+B25</f>
        <v>216825</v>
      </c>
      <c r="C28" s="370"/>
      <c r="D28" s="369">
        <f>+D25+D27</f>
        <v>55</v>
      </c>
      <c r="E28" s="370"/>
      <c r="F28" s="371">
        <f>(D28/B28)*(365/90)</f>
        <v>1.0287354113019973E-3</v>
      </c>
      <c r="G28" s="372"/>
      <c r="H28" s="373">
        <f>+H25+H26</f>
        <v>179116</v>
      </c>
      <c r="I28" s="374"/>
      <c r="J28" s="369">
        <f>+J25+J27</f>
        <v>38</v>
      </c>
      <c r="K28" s="370"/>
      <c r="L28" s="375">
        <f>(J28/H28)*(366/91)</f>
        <v>8.5327477631906047E-4</v>
      </c>
      <c r="M28" s="205"/>
    </row>
    <row r="29" spans="1:13" ht="15" customHeight="1" thickTop="1" thickBot="1" x14ac:dyDescent="0.25">
      <c r="A29" s="135" t="s">
        <v>95</v>
      </c>
      <c r="B29" s="376"/>
      <c r="C29" s="377"/>
      <c r="D29" s="376">
        <f>+D19-D28</f>
        <v>1000</v>
      </c>
      <c r="E29" s="377"/>
      <c r="F29" s="378">
        <f>+F19-F28</f>
        <v>1.8704280205490857E-2</v>
      </c>
      <c r="G29" s="379"/>
      <c r="H29" s="380"/>
      <c r="I29" s="381"/>
      <c r="J29" s="376">
        <f>+J19-J28</f>
        <v>772</v>
      </c>
      <c r="K29" s="377"/>
      <c r="L29" s="378">
        <f>+L19-L28</f>
        <v>1.7334950718903015E-2</v>
      </c>
      <c r="M29" s="205"/>
    </row>
    <row r="30" spans="1:13" s="190" customFormat="1" ht="15" customHeight="1" thickTop="1" x14ac:dyDescent="0.2">
      <c r="A30" s="322"/>
      <c r="B30" s="322"/>
      <c r="C30" s="322"/>
      <c r="D30" s="322"/>
      <c r="E30" s="322"/>
      <c r="F30" s="322"/>
      <c r="G30" s="322"/>
      <c r="H30" s="322"/>
      <c r="I30" s="322"/>
      <c r="J30" s="322"/>
      <c r="K30" s="322"/>
      <c r="L30" s="322"/>
    </row>
    <row r="31" spans="1:13" s="190" customFormat="1" ht="12.75" customHeight="1" x14ac:dyDescent="0.2">
      <c r="A31" s="404" t="s">
        <v>231</v>
      </c>
      <c r="B31" s="404"/>
      <c r="C31" s="404"/>
      <c r="D31" s="404"/>
      <c r="E31" s="404"/>
      <c r="F31" s="404"/>
      <c r="G31" s="404"/>
      <c r="H31" s="404"/>
      <c r="I31" s="404"/>
      <c r="J31" s="404"/>
      <c r="K31" s="404"/>
      <c r="L31" s="404"/>
    </row>
    <row r="32" spans="1:13" s="190" customFormat="1" ht="15" customHeight="1" x14ac:dyDescent="0.2">
      <c r="A32" s="404" t="s">
        <v>230</v>
      </c>
      <c r="B32" s="404"/>
      <c r="C32" s="404"/>
      <c r="D32" s="404"/>
      <c r="E32" s="404"/>
      <c r="F32" s="404"/>
      <c r="G32" s="404"/>
      <c r="H32" s="404"/>
      <c r="I32" s="404"/>
      <c r="J32" s="404"/>
      <c r="K32" s="404"/>
      <c r="L32" s="404"/>
    </row>
    <row r="33" spans="1:12" s="190" customFormat="1" ht="15" customHeight="1" x14ac:dyDescent="0.2">
      <c r="A33" s="189"/>
      <c r="B33" s="189"/>
      <c r="C33" s="189"/>
      <c r="D33" s="189"/>
      <c r="E33" s="189"/>
      <c r="F33" s="189"/>
      <c r="G33" s="189"/>
      <c r="H33" s="189"/>
      <c r="I33" s="189"/>
      <c r="J33" s="189"/>
      <c r="K33" s="189"/>
      <c r="L33" s="189"/>
    </row>
    <row r="34" spans="1:12" s="190" customFormat="1" ht="15" customHeight="1" x14ac:dyDescent="0.2">
      <c r="A34" s="189"/>
      <c r="B34" s="189"/>
      <c r="C34" s="189"/>
      <c r="D34" s="189"/>
      <c r="E34" s="189"/>
      <c r="F34" s="189"/>
      <c r="G34" s="189"/>
      <c r="H34" s="189"/>
      <c r="I34" s="189"/>
      <c r="J34" s="189"/>
      <c r="K34" s="189"/>
      <c r="L34" s="189"/>
    </row>
    <row r="35" spans="1:12" s="190" customFormat="1" ht="15" customHeight="1" x14ac:dyDescent="0.2">
      <c r="A35" s="189"/>
      <c r="B35" s="189"/>
      <c r="C35" s="189"/>
      <c r="D35" s="189"/>
      <c r="E35" s="189"/>
      <c r="F35" s="189"/>
      <c r="G35" s="189"/>
      <c r="H35" s="189"/>
      <c r="I35" s="189"/>
      <c r="J35" s="189"/>
      <c r="K35" s="189"/>
      <c r="L35" s="189"/>
    </row>
    <row r="36" spans="1:12" s="190" customFormat="1" ht="15" customHeight="1" x14ac:dyDescent="0.2">
      <c r="A36" s="189"/>
      <c r="B36" s="189"/>
      <c r="C36" s="189"/>
      <c r="D36" s="189"/>
      <c r="E36" s="189"/>
      <c r="F36" s="189"/>
      <c r="G36" s="189"/>
      <c r="H36" s="189"/>
      <c r="I36" s="189"/>
      <c r="J36" s="189"/>
      <c r="K36" s="189"/>
      <c r="L36" s="189"/>
    </row>
    <row r="37" spans="1:12" s="190" customFormat="1" ht="15" customHeight="1" x14ac:dyDescent="0.2">
      <c r="A37" s="189"/>
      <c r="B37" s="189"/>
      <c r="C37" s="189"/>
      <c r="D37" s="189"/>
      <c r="E37" s="189"/>
      <c r="F37" s="189"/>
      <c r="G37" s="189"/>
      <c r="H37" s="189"/>
      <c r="I37" s="189"/>
      <c r="J37" s="189"/>
      <c r="K37" s="189"/>
      <c r="L37" s="189"/>
    </row>
    <row r="38" spans="1:12" s="190" customFormat="1" ht="15" customHeight="1" x14ac:dyDescent="0.2">
      <c r="A38" s="189"/>
      <c r="B38" s="189"/>
      <c r="C38" s="189"/>
      <c r="D38" s="189"/>
      <c r="E38" s="189"/>
      <c r="F38" s="189"/>
      <c r="G38" s="189"/>
      <c r="H38" s="189"/>
      <c r="I38" s="189"/>
      <c r="J38" s="189"/>
      <c r="K38" s="189"/>
      <c r="L38" s="189"/>
    </row>
    <row r="39" spans="1:12" s="190" customFormat="1" ht="15" customHeight="1" x14ac:dyDescent="0.2">
      <c r="A39" s="189"/>
      <c r="B39" s="189"/>
      <c r="C39" s="189"/>
      <c r="D39" s="189"/>
      <c r="E39" s="189"/>
      <c r="F39" s="189"/>
      <c r="G39" s="189"/>
      <c r="H39" s="189"/>
      <c r="I39" s="189"/>
      <c r="J39" s="189"/>
      <c r="K39" s="189"/>
      <c r="L39" s="189"/>
    </row>
    <row r="40" spans="1:12" s="190" customFormat="1" ht="15" customHeight="1" x14ac:dyDescent="0.2">
      <c r="A40" s="189"/>
      <c r="B40" s="189"/>
      <c r="C40" s="189"/>
      <c r="D40" s="189"/>
      <c r="E40" s="189"/>
      <c r="F40" s="189"/>
      <c r="G40" s="189"/>
      <c r="H40" s="189"/>
      <c r="I40" s="189"/>
      <c r="J40" s="189"/>
      <c r="K40" s="189"/>
      <c r="L40" s="189"/>
    </row>
    <row r="41" spans="1:12" s="190" customFormat="1" ht="15" customHeight="1" x14ac:dyDescent="0.2">
      <c r="A41" s="189"/>
      <c r="B41" s="189"/>
      <c r="C41" s="189"/>
      <c r="D41" s="189"/>
      <c r="E41" s="189"/>
      <c r="F41" s="189"/>
      <c r="G41" s="189"/>
      <c r="H41" s="189"/>
      <c r="I41" s="189"/>
      <c r="J41" s="189"/>
      <c r="K41" s="189"/>
      <c r="L41" s="189"/>
    </row>
    <row r="42" spans="1:12" s="190" customFormat="1" ht="15" customHeight="1" x14ac:dyDescent="0.2">
      <c r="A42" s="189"/>
      <c r="B42" s="189"/>
      <c r="C42" s="189"/>
      <c r="D42" s="189"/>
      <c r="E42" s="189"/>
      <c r="F42" s="189"/>
      <c r="G42" s="189"/>
      <c r="H42" s="189"/>
      <c r="I42" s="189"/>
      <c r="J42" s="189"/>
      <c r="K42" s="189"/>
      <c r="L42" s="189"/>
    </row>
    <row r="43" spans="1:12" s="190" customFormat="1" ht="15" customHeight="1" x14ac:dyDescent="0.2">
      <c r="A43" s="189"/>
      <c r="B43" s="189"/>
      <c r="C43" s="189"/>
      <c r="D43" s="189"/>
      <c r="E43" s="189"/>
      <c r="F43" s="189"/>
      <c r="G43" s="189"/>
      <c r="H43" s="189"/>
      <c r="I43" s="189"/>
      <c r="J43" s="189"/>
      <c r="K43" s="189"/>
      <c r="L43" s="189"/>
    </row>
    <row r="44" spans="1:12" s="190" customFormat="1" ht="15" customHeight="1" x14ac:dyDescent="0.2">
      <c r="A44" s="189"/>
      <c r="B44" s="189"/>
      <c r="C44" s="189"/>
      <c r="D44" s="189"/>
      <c r="E44" s="189"/>
      <c r="F44" s="189"/>
      <c r="G44" s="189"/>
      <c r="H44" s="189"/>
      <c r="I44" s="189"/>
      <c r="J44" s="189"/>
      <c r="K44" s="189"/>
      <c r="L44" s="189"/>
    </row>
    <row r="45" spans="1:12" s="190" customFormat="1" ht="15" customHeight="1" x14ac:dyDescent="0.2">
      <c r="A45" s="189"/>
      <c r="B45" s="189"/>
      <c r="C45" s="189"/>
      <c r="D45" s="189"/>
      <c r="E45" s="189"/>
      <c r="F45" s="189"/>
      <c r="G45" s="189"/>
      <c r="H45" s="189"/>
      <c r="I45" s="189"/>
      <c r="J45" s="189"/>
      <c r="K45" s="189"/>
      <c r="L45" s="189"/>
    </row>
    <row r="46" spans="1:12" s="190" customFormat="1" ht="15" customHeight="1" x14ac:dyDescent="0.2">
      <c r="A46" s="189"/>
      <c r="B46" s="189"/>
      <c r="C46" s="189"/>
      <c r="D46" s="189"/>
      <c r="E46" s="189"/>
      <c r="F46" s="189"/>
      <c r="G46" s="189"/>
      <c r="H46" s="189"/>
      <c r="I46" s="189"/>
      <c r="J46" s="189"/>
      <c r="K46" s="189"/>
      <c r="L46" s="189"/>
    </row>
    <row r="47" spans="1:12" s="190" customFormat="1" ht="15" customHeight="1" x14ac:dyDescent="0.2">
      <c r="A47" s="189"/>
      <c r="B47" s="189"/>
      <c r="C47" s="189"/>
      <c r="D47" s="189"/>
      <c r="E47" s="189"/>
      <c r="F47" s="189"/>
      <c r="G47" s="189"/>
      <c r="H47" s="189"/>
      <c r="I47" s="189"/>
      <c r="J47" s="189"/>
      <c r="K47" s="189"/>
      <c r="L47" s="189"/>
    </row>
    <row r="48" spans="1:12" s="190" customFormat="1" ht="15" customHeight="1" x14ac:dyDescent="0.2">
      <c r="A48" s="189"/>
      <c r="B48" s="189"/>
      <c r="C48" s="189"/>
      <c r="D48" s="189"/>
      <c r="E48" s="189"/>
      <c r="F48" s="189"/>
      <c r="G48" s="189"/>
      <c r="H48" s="189"/>
      <c r="I48" s="189"/>
      <c r="J48" s="189"/>
      <c r="K48" s="189"/>
      <c r="L48" s="189"/>
    </row>
    <row r="49" spans="1:12" s="190" customFormat="1" ht="15" customHeight="1" x14ac:dyDescent="0.2">
      <c r="A49" s="189"/>
      <c r="B49" s="189"/>
      <c r="C49" s="189"/>
      <c r="D49" s="189"/>
      <c r="E49" s="189"/>
      <c r="F49" s="189"/>
      <c r="G49" s="189"/>
      <c r="H49" s="189"/>
      <c r="I49" s="189"/>
      <c r="J49" s="189"/>
      <c r="K49" s="189"/>
      <c r="L49" s="189"/>
    </row>
    <row r="50" spans="1:12" s="190" customFormat="1" ht="15" customHeight="1" x14ac:dyDescent="0.2">
      <c r="A50" s="189"/>
      <c r="B50" s="189"/>
      <c r="C50" s="189"/>
      <c r="D50" s="189"/>
      <c r="E50" s="189"/>
      <c r="F50" s="189"/>
      <c r="G50" s="189"/>
      <c r="H50" s="189"/>
      <c r="I50" s="189"/>
      <c r="J50" s="189"/>
      <c r="K50" s="189"/>
      <c r="L50" s="189"/>
    </row>
    <row r="51" spans="1:12" s="190" customFormat="1" ht="15" customHeight="1" x14ac:dyDescent="0.2">
      <c r="A51" s="189"/>
      <c r="B51" s="189"/>
      <c r="C51" s="189"/>
      <c r="D51" s="189"/>
      <c r="E51" s="189"/>
      <c r="F51" s="189"/>
      <c r="G51" s="189"/>
      <c r="H51" s="189"/>
      <c r="I51" s="189"/>
      <c r="J51" s="189"/>
      <c r="K51" s="189"/>
      <c r="L51" s="189"/>
    </row>
    <row r="52" spans="1:12" s="190" customFormat="1" ht="15" customHeight="1" x14ac:dyDescent="0.2">
      <c r="A52" s="189"/>
      <c r="B52" s="189"/>
      <c r="C52" s="189"/>
      <c r="D52" s="189"/>
      <c r="E52" s="189"/>
      <c r="F52" s="189"/>
      <c r="G52" s="189"/>
      <c r="H52" s="189"/>
      <c r="I52" s="189"/>
      <c r="J52" s="189"/>
      <c r="K52" s="189"/>
      <c r="L52" s="189"/>
    </row>
    <row r="53" spans="1:12" s="190" customFormat="1" ht="15" customHeight="1" x14ac:dyDescent="0.2">
      <c r="A53" s="189"/>
      <c r="B53" s="189"/>
      <c r="C53" s="189"/>
      <c r="D53" s="189"/>
      <c r="E53" s="189"/>
      <c r="F53" s="189"/>
      <c r="G53" s="189"/>
      <c r="H53" s="189"/>
      <c r="I53" s="189"/>
      <c r="J53" s="189"/>
      <c r="K53" s="189"/>
      <c r="L53" s="189"/>
    </row>
    <row r="54" spans="1:12" s="190" customFormat="1" ht="15" customHeight="1" x14ac:dyDescent="0.2">
      <c r="A54" s="189"/>
      <c r="B54" s="189"/>
      <c r="C54" s="189"/>
      <c r="D54" s="189"/>
      <c r="E54" s="189"/>
      <c r="F54" s="189"/>
      <c r="G54" s="189"/>
      <c r="H54" s="189"/>
      <c r="I54" s="189"/>
      <c r="J54" s="189"/>
      <c r="K54" s="189"/>
      <c r="L54" s="189"/>
    </row>
    <row r="55" spans="1:12" s="190" customFormat="1" ht="15" customHeight="1" x14ac:dyDescent="0.2">
      <c r="A55" s="189"/>
      <c r="B55" s="189"/>
      <c r="C55" s="189"/>
      <c r="D55" s="189"/>
      <c r="E55" s="189"/>
      <c r="F55" s="189"/>
      <c r="G55" s="189"/>
      <c r="H55" s="189"/>
      <c r="I55" s="189"/>
      <c r="J55" s="189"/>
      <c r="K55" s="189"/>
      <c r="L55" s="189"/>
    </row>
    <row r="56" spans="1:12" s="190" customFormat="1" ht="15" customHeight="1" x14ac:dyDescent="0.2">
      <c r="A56" s="189"/>
      <c r="B56" s="189"/>
      <c r="C56" s="189"/>
      <c r="D56" s="189"/>
      <c r="E56" s="189"/>
      <c r="F56" s="189"/>
      <c r="G56" s="189"/>
      <c r="H56" s="189"/>
      <c r="I56" s="189"/>
      <c r="J56" s="189"/>
      <c r="K56" s="189"/>
      <c r="L56" s="189"/>
    </row>
    <row r="57" spans="1:12" s="190" customFormat="1" ht="15" customHeight="1" x14ac:dyDescent="0.2">
      <c r="A57" s="189"/>
      <c r="B57" s="189"/>
      <c r="C57" s="189"/>
      <c r="D57" s="189"/>
      <c r="E57" s="189"/>
      <c r="F57" s="189"/>
      <c r="G57" s="189"/>
      <c r="H57" s="189"/>
      <c r="I57" s="189"/>
      <c r="J57" s="189"/>
      <c r="K57" s="189"/>
      <c r="L57" s="189"/>
    </row>
    <row r="58" spans="1:12" s="190" customFormat="1" ht="15" customHeight="1" x14ac:dyDescent="0.2">
      <c r="A58" s="189"/>
      <c r="B58" s="189"/>
      <c r="C58" s="189"/>
      <c r="D58" s="189"/>
      <c r="E58" s="189"/>
      <c r="F58" s="189"/>
      <c r="G58" s="189"/>
      <c r="H58" s="189"/>
      <c r="I58" s="189"/>
      <c r="J58" s="189"/>
      <c r="K58" s="189"/>
      <c r="L58" s="189"/>
    </row>
    <row r="59" spans="1:12" s="190" customFormat="1" ht="15" customHeight="1" x14ac:dyDescent="0.2">
      <c r="A59" s="189"/>
      <c r="B59" s="189"/>
      <c r="C59" s="189"/>
      <c r="D59" s="189"/>
      <c r="E59" s="189"/>
      <c r="F59" s="189"/>
      <c r="G59" s="189"/>
      <c r="H59" s="189"/>
      <c r="I59" s="189"/>
      <c r="J59" s="189"/>
      <c r="K59" s="189"/>
      <c r="L59" s="189"/>
    </row>
    <row r="60" spans="1:12" s="190" customFormat="1" ht="15" customHeight="1" x14ac:dyDescent="0.2">
      <c r="A60" s="189"/>
      <c r="B60" s="189"/>
      <c r="C60" s="189"/>
      <c r="D60" s="189"/>
      <c r="E60" s="189"/>
      <c r="F60" s="189"/>
      <c r="G60" s="189"/>
      <c r="H60" s="189"/>
      <c r="I60" s="189"/>
      <c r="J60" s="189"/>
      <c r="K60" s="189"/>
      <c r="L60" s="189"/>
    </row>
    <row r="61" spans="1:12" s="190" customFormat="1" ht="15" customHeight="1" x14ac:dyDescent="0.2">
      <c r="A61" s="189"/>
      <c r="B61" s="189"/>
      <c r="C61" s="189"/>
      <c r="D61" s="189"/>
      <c r="E61" s="189"/>
      <c r="F61" s="189"/>
      <c r="G61" s="189"/>
      <c r="H61" s="189"/>
      <c r="I61" s="189"/>
      <c r="J61" s="189"/>
      <c r="K61" s="189"/>
      <c r="L61" s="189"/>
    </row>
    <row r="62" spans="1:12" s="190" customFormat="1" ht="15" customHeight="1" x14ac:dyDescent="0.2">
      <c r="A62" s="189"/>
      <c r="B62" s="189"/>
      <c r="C62" s="189"/>
      <c r="D62" s="189"/>
      <c r="E62" s="189"/>
      <c r="F62" s="189"/>
      <c r="G62" s="189"/>
      <c r="H62" s="189"/>
      <c r="I62" s="189"/>
      <c r="J62" s="189"/>
      <c r="K62" s="189"/>
      <c r="L62" s="189"/>
    </row>
    <row r="63" spans="1:12" s="190" customFormat="1" ht="15" customHeight="1" x14ac:dyDescent="0.2">
      <c r="A63" s="189"/>
      <c r="B63" s="189"/>
      <c r="C63" s="189"/>
      <c r="D63" s="189"/>
      <c r="E63" s="189"/>
      <c r="F63" s="189"/>
      <c r="G63" s="189"/>
      <c r="H63" s="189"/>
      <c r="I63" s="189"/>
      <c r="J63" s="189"/>
      <c r="K63" s="189"/>
      <c r="L63" s="189"/>
    </row>
    <row r="64" spans="1:12" s="190" customFormat="1" ht="15" customHeight="1" x14ac:dyDescent="0.2">
      <c r="A64" s="189"/>
      <c r="B64" s="189"/>
      <c r="C64" s="189"/>
      <c r="D64" s="189"/>
      <c r="E64" s="189"/>
      <c r="F64" s="189"/>
      <c r="G64" s="189"/>
      <c r="H64" s="189"/>
      <c r="I64" s="189"/>
      <c r="J64" s="189"/>
      <c r="K64" s="189"/>
      <c r="L64" s="189"/>
    </row>
    <row r="65" spans="1:12" s="190" customFormat="1" ht="15" customHeight="1" x14ac:dyDescent="0.2">
      <c r="A65" s="189"/>
      <c r="B65" s="189"/>
      <c r="C65" s="189"/>
      <c r="D65" s="189"/>
      <c r="E65" s="189"/>
      <c r="F65" s="189"/>
      <c r="G65" s="189"/>
      <c r="H65" s="189"/>
      <c r="I65" s="189"/>
      <c r="J65" s="189"/>
      <c r="K65" s="189"/>
      <c r="L65" s="189"/>
    </row>
    <row r="66" spans="1:12" s="190" customFormat="1" ht="15" customHeight="1" x14ac:dyDescent="0.2">
      <c r="A66" s="189"/>
      <c r="B66" s="189"/>
      <c r="C66" s="189"/>
      <c r="D66" s="189"/>
      <c r="E66" s="189"/>
      <c r="F66" s="189"/>
      <c r="G66" s="189"/>
      <c r="H66" s="189"/>
      <c r="I66" s="189"/>
      <c r="J66" s="189"/>
      <c r="K66" s="189"/>
      <c r="L66" s="189"/>
    </row>
    <row r="67" spans="1:12" s="190" customFormat="1" ht="15" customHeight="1" x14ac:dyDescent="0.2">
      <c r="A67" s="189"/>
      <c r="B67" s="189"/>
      <c r="C67" s="189"/>
      <c r="D67" s="189"/>
      <c r="E67" s="189"/>
      <c r="F67" s="189"/>
      <c r="G67" s="189"/>
      <c r="H67" s="189"/>
      <c r="I67" s="189"/>
      <c r="J67" s="189"/>
      <c r="K67" s="189"/>
      <c r="L67" s="189"/>
    </row>
    <row r="68" spans="1:12" s="190" customFormat="1" ht="15" customHeight="1" x14ac:dyDescent="0.2">
      <c r="A68" s="189"/>
      <c r="B68" s="189"/>
      <c r="C68" s="189"/>
      <c r="D68" s="189"/>
      <c r="E68" s="189"/>
      <c r="F68" s="189"/>
      <c r="G68" s="189"/>
      <c r="H68" s="189"/>
      <c r="I68" s="189"/>
      <c r="J68" s="189"/>
      <c r="K68" s="189"/>
      <c r="L68" s="189"/>
    </row>
    <row r="69" spans="1:12" s="190" customFormat="1" ht="15" customHeight="1" x14ac:dyDescent="0.2">
      <c r="A69" s="189"/>
      <c r="B69" s="189"/>
      <c r="C69" s="189"/>
      <c r="D69" s="189"/>
      <c r="E69" s="189"/>
      <c r="F69" s="189"/>
      <c r="G69" s="189"/>
      <c r="H69" s="189"/>
      <c r="I69" s="189"/>
      <c r="J69" s="189"/>
      <c r="K69" s="189"/>
      <c r="L69" s="189"/>
    </row>
    <row r="70" spans="1:12" s="190" customFormat="1" ht="15" customHeight="1" x14ac:dyDescent="0.2">
      <c r="A70" s="189"/>
      <c r="B70" s="189"/>
      <c r="C70" s="189"/>
      <c r="D70" s="189"/>
      <c r="E70" s="189"/>
      <c r="F70" s="189"/>
      <c r="G70" s="189"/>
      <c r="H70" s="189"/>
      <c r="I70" s="189"/>
      <c r="J70" s="189"/>
      <c r="K70" s="189"/>
      <c r="L70" s="189"/>
    </row>
    <row r="71" spans="1:12" s="190" customFormat="1" ht="15" customHeight="1" x14ac:dyDescent="0.2">
      <c r="A71" s="189"/>
      <c r="B71" s="189"/>
      <c r="C71" s="189"/>
      <c r="D71" s="189"/>
      <c r="E71" s="189"/>
      <c r="F71" s="189"/>
      <c r="G71" s="189"/>
      <c r="H71" s="189"/>
      <c r="I71" s="189"/>
      <c r="J71" s="189"/>
      <c r="K71" s="189"/>
      <c r="L71" s="189"/>
    </row>
    <row r="72" spans="1:12" s="190" customFormat="1" ht="15" customHeight="1" x14ac:dyDescent="0.2">
      <c r="A72" s="189"/>
      <c r="B72" s="189"/>
      <c r="C72" s="189"/>
      <c r="D72" s="189"/>
      <c r="E72" s="189"/>
      <c r="F72" s="189"/>
      <c r="G72" s="189"/>
      <c r="H72" s="189"/>
      <c r="I72" s="189"/>
      <c r="J72" s="189"/>
      <c r="K72" s="189"/>
      <c r="L72" s="189"/>
    </row>
    <row r="73" spans="1:12" s="190" customFormat="1" ht="15" customHeight="1" x14ac:dyDescent="0.2">
      <c r="A73" s="189"/>
      <c r="B73" s="189"/>
      <c r="C73" s="189"/>
      <c r="D73" s="189"/>
      <c r="E73" s="189"/>
      <c r="F73" s="189"/>
      <c r="G73" s="189"/>
      <c r="H73" s="189"/>
      <c r="I73" s="189"/>
      <c r="J73" s="189"/>
      <c r="K73" s="189"/>
      <c r="L73" s="189"/>
    </row>
    <row r="74" spans="1:12" s="190" customFormat="1" ht="15" customHeight="1" x14ac:dyDescent="0.2">
      <c r="A74" s="189"/>
      <c r="B74" s="189"/>
      <c r="C74" s="189"/>
      <c r="D74" s="189"/>
      <c r="E74" s="189"/>
      <c r="F74" s="189"/>
      <c r="G74" s="189"/>
      <c r="H74" s="189"/>
      <c r="I74" s="189"/>
      <c r="J74" s="189"/>
      <c r="K74" s="189"/>
      <c r="L74" s="189"/>
    </row>
    <row r="75" spans="1:12" s="190" customFormat="1" ht="15" customHeight="1" x14ac:dyDescent="0.2">
      <c r="A75" s="189"/>
      <c r="B75" s="189"/>
      <c r="C75" s="189"/>
      <c r="D75" s="189"/>
      <c r="E75" s="189"/>
      <c r="F75" s="189"/>
      <c r="G75" s="189"/>
      <c r="H75" s="189"/>
      <c r="I75" s="189"/>
      <c r="J75" s="189"/>
      <c r="K75" s="189"/>
      <c r="L75" s="189"/>
    </row>
    <row r="76" spans="1:12" s="190" customFormat="1" ht="15" customHeight="1" x14ac:dyDescent="0.2">
      <c r="A76" s="189"/>
      <c r="B76" s="189"/>
      <c r="C76" s="189"/>
      <c r="D76" s="189"/>
      <c r="E76" s="189"/>
      <c r="F76" s="189"/>
      <c r="G76" s="189"/>
      <c r="H76" s="189"/>
      <c r="I76" s="189"/>
      <c r="J76" s="189"/>
      <c r="K76" s="189"/>
      <c r="L76" s="189"/>
    </row>
    <row r="77" spans="1:12" s="190" customFormat="1" ht="15" customHeight="1" x14ac:dyDescent="0.2">
      <c r="A77" s="189"/>
      <c r="B77" s="189"/>
      <c r="C77" s="189"/>
      <c r="D77" s="189"/>
      <c r="E77" s="189"/>
      <c r="F77" s="189"/>
      <c r="G77" s="189"/>
      <c r="H77" s="189"/>
      <c r="I77" s="189"/>
      <c r="J77" s="189"/>
      <c r="K77" s="189"/>
      <c r="L77" s="189"/>
    </row>
    <row r="78" spans="1:12" s="190" customFormat="1" ht="15" customHeight="1" x14ac:dyDescent="0.2">
      <c r="A78" s="189"/>
      <c r="B78" s="189"/>
      <c r="C78" s="189"/>
      <c r="D78" s="189"/>
      <c r="E78" s="189"/>
      <c r="F78" s="189"/>
      <c r="G78" s="189"/>
      <c r="H78" s="189"/>
      <c r="I78" s="189"/>
      <c r="J78" s="189"/>
      <c r="K78" s="189"/>
      <c r="L78" s="189"/>
    </row>
    <row r="79" spans="1:12" s="190" customFormat="1" ht="15" customHeight="1" x14ac:dyDescent="0.2">
      <c r="A79" s="189"/>
      <c r="B79" s="189"/>
      <c r="C79" s="189"/>
      <c r="D79" s="189"/>
      <c r="E79" s="189"/>
      <c r="F79" s="189"/>
      <c r="G79" s="189"/>
      <c r="H79" s="189"/>
      <c r="I79" s="189"/>
      <c r="J79" s="189"/>
      <c r="K79" s="189"/>
      <c r="L79" s="189"/>
    </row>
    <row r="80" spans="1:12" s="190" customFormat="1" ht="15" customHeight="1" x14ac:dyDescent="0.2">
      <c r="A80" s="189"/>
      <c r="B80" s="189"/>
      <c r="C80" s="189"/>
      <c r="D80" s="189"/>
      <c r="E80" s="189"/>
      <c r="F80" s="189"/>
      <c r="G80" s="189"/>
      <c r="H80" s="189"/>
      <c r="I80" s="189"/>
      <c r="J80" s="189"/>
      <c r="K80" s="189"/>
      <c r="L80" s="189"/>
    </row>
    <row r="81" spans="1:12" s="190" customFormat="1" ht="15" customHeight="1" x14ac:dyDescent="0.2">
      <c r="A81" s="189"/>
      <c r="B81" s="189"/>
      <c r="C81" s="189"/>
      <c r="D81" s="189"/>
      <c r="E81" s="189"/>
      <c r="F81" s="189"/>
      <c r="G81" s="189"/>
      <c r="H81" s="189"/>
      <c r="I81" s="189"/>
      <c r="J81" s="189"/>
      <c r="K81" s="189"/>
      <c r="L81" s="189"/>
    </row>
    <row r="82" spans="1:12" s="190" customFormat="1" ht="15" customHeight="1" x14ac:dyDescent="0.2">
      <c r="A82" s="189"/>
      <c r="B82" s="189"/>
      <c r="C82" s="189"/>
      <c r="D82" s="189"/>
      <c r="E82" s="189"/>
      <c r="F82" s="189"/>
      <c r="G82" s="189"/>
      <c r="H82" s="189"/>
      <c r="I82" s="189"/>
      <c r="J82" s="189"/>
      <c r="K82" s="189"/>
      <c r="L82" s="189"/>
    </row>
    <row r="83" spans="1:12" s="190" customFormat="1" ht="15" customHeight="1" x14ac:dyDescent="0.2">
      <c r="A83" s="189"/>
      <c r="B83" s="189"/>
      <c r="C83" s="189"/>
      <c r="D83" s="189"/>
      <c r="E83" s="189"/>
      <c r="F83" s="189"/>
      <c r="G83" s="189"/>
      <c r="H83" s="189"/>
      <c r="I83" s="189"/>
      <c r="J83" s="189"/>
      <c r="K83" s="189"/>
      <c r="L83" s="189"/>
    </row>
    <row r="84" spans="1:12" s="190" customFormat="1" ht="15" customHeight="1" x14ac:dyDescent="0.2">
      <c r="A84" s="189"/>
      <c r="B84" s="189"/>
      <c r="C84" s="189"/>
      <c r="D84" s="189"/>
      <c r="E84" s="189"/>
      <c r="F84" s="189"/>
      <c r="G84" s="189"/>
      <c r="H84" s="189"/>
      <c r="I84" s="189"/>
      <c r="J84" s="189"/>
      <c r="K84" s="189"/>
      <c r="L84" s="189"/>
    </row>
    <row r="85" spans="1:12" s="190" customFormat="1" ht="15" customHeight="1" x14ac:dyDescent="0.2">
      <c r="A85" s="189"/>
      <c r="B85" s="189"/>
      <c r="C85" s="189"/>
      <c r="D85" s="189"/>
      <c r="E85" s="189"/>
      <c r="F85" s="189"/>
      <c r="G85" s="189"/>
      <c r="H85" s="189"/>
      <c r="I85" s="189"/>
      <c r="J85" s="189"/>
      <c r="K85" s="189"/>
      <c r="L85" s="189"/>
    </row>
    <row r="86" spans="1:12" s="190" customFormat="1" ht="15" customHeight="1" x14ac:dyDescent="0.2">
      <c r="A86" s="189"/>
      <c r="B86" s="189"/>
      <c r="C86" s="189"/>
      <c r="D86" s="189"/>
      <c r="E86" s="189"/>
      <c r="F86" s="189"/>
      <c r="G86" s="189"/>
      <c r="H86" s="189"/>
      <c r="I86" s="189"/>
      <c r="J86" s="189"/>
      <c r="K86" s="189"/>
      <c r="L86" s="189"/>
    </row>
    <row r="87" spans="1:12" s="190" customFormat="1" ht="15" customHeight="1" x14ac:dyDescent="0.2">
      <c r="A87" s="189"/>
      <c r="B87" s="189"/>
      <c r="C87" s="189"/>
      <c r="D87" s="189"/>
      <c r="E87" s="189"/>
      <c r="F87" s="189"/>
      <c r="G87" s="189"/>
      <c r="H87" s="189"/>
      <c r="I87" s="189"/>
      <c r="J87" s="189"/>
      <c r="K87" s="189"/>
      <c r="L87" s="189"/>
    </row>
    <row r="88" spans="1:12" s="190" customFormat="1" ht="15" customHeight="1" x14ac:dyDescent="0.2">
      <c r="A88" s="189"/>
      <c r="B88" s="189"/>
      <c r="C88" s="189"/>
      <c r="D88" s="189"/>
      <c r="E88" s="189"/>
      <c r="F88" s="189"/>
      <c r="G88" s="189"/>
      <c r="H88" s="189"/>
      <c r="I88" s="189"/>
      <c r="J88" s="189"/>
      <c r="K88" s="189"/>
      <c r="L88" s="189"/>
    </row>
    <row r="89" spans="1:12" s="190" customFormat="1" ht="15" customHeight="1" x14ac:dyDescent="0.2">
      <c r="A89" s="189"/>
      <c r="B89" s="189"/>
      <c r="C89" s="189"/>
      <c r="D89" s="189"/>
      <c r="E89" s="189"/>
      <c r="F89" s="189"/>
      <c r="G89" s="189"/>
      <c r="H89" s="189"/>
      <c r="I89" s="189"/>
      <c r="J89" s="189"/>
      <c r="K89" s="189"/>
      <c r="L89" s="189"/>
    </row>
    <row r="90" spans="1:12" s="190" customFormat="1" ht="15" customHeight="1" x14ac:dyDescent="0.2">
      <c r="A90" s="189"/>
      <c r="B90" s="189"/>
      <c r="C90" s="189"/>
      <c r="D90" s="189"/>
      <c r="E90" s="189"/>
      <c r="F90" s="189"/>
      <c r="G90" s="189"/>
      <c r="H90" s="189"/>
      <c r="I90" s="189"/>
      <c r="J90" s="189"/>
      <c r="K90" s="189"/>
      <c r="L90" s="189"/>
    </row>
    <row r="91" spans="1:12" s="190" customFormat="1" ht="15" customHeight="1" x14ac:dyDescent="0.2">
      <c r="A91" s="189"/>
      <c r="B91" s="189"/>
      <c r="C91" s="189"/>
      <c r="D91" s="189"/>
      <c r="E91" s="189"/>
      <c r="F91" s="189"/>
      <c r="G91" s="189"/>
      <c r="H91" s="189"/>
      <c r="I91" s="189"/>
      <c r="J91" s="189"/>
      <c r="K91" s="189"/>
      <c r="L91" s="189"/>
    </row>
    <row r="92" spans="1:12" s="190" customFormat="1" ht="15" customHeight="1" x14ac:dyDescent="0.2">
      <c r="A92" s="189"/>
      <c r="B92" s="189"/>
      <c r="C92" s="189"/>
      <c r="D92" s="189"/>
      <c r="E92" s="189"/>
      <c r="F92" s="189"/>
      <c r="G92" s="189"/>
      <c r="H92" s="189"/>
      <c r="I92" s="189"/>
      <c r="J92" s="189"/>
      <c r="K92" s="189"/>
      <c r="L92" s="189"/>
    </row>
    <row r="93" spans="1:12" s="190" customFormat="1" ht="15" customHeight="1" x14ac:dyDescent="0.2">
      <c r="A93" s="189"/>
      <c r="B93" s="189"/>
      <c r="C93" s="189"/>
      <c r="D93" s="189"/>
      <c r="E93" s="189"/>
      <c r="F93" s="189"/>
      <c r="G93" s="189"/>
      <c r="H93" s="189"/>
      <c r="I93" s="189"/>
      <c r="J93" s="189"/>
      <c r="K93" s="189"/>
      <c r="L93" s="189"/>
    </row>
    <row r="94" spans="1:12" s="190" customFormat="1" ht="15" customHeight="1" x14ac:dyDescent="0.2">
      <c r="A94" s="189"/>
      <c r="B94" s="189"/>
      <c r="C94" s="189"/>
      <c r="D94" s="189"/>
      <c r="E94" s="189"/>
      <c r="F94" s="189"/>
      <c r="G94" s="189"/>
      <c r="H94" s="189"/>
      <c r="I94" s="189"/>
      <c r="J94" s="189"/>
      <c r="K94" s="189"/>
      <c r="L94" s="189"/>
    </row>
  </sheetData>
  <mergeCells count="9">
    <mergeCell ref="A31:L31"/>
    <mergeCell ref="A32:L32"/>
    <mergeCell ref="B7:F7"/>
    <mergeCell ref="H7:L7"/>
    <mergeCell ref="A1:L1"/>
    <mergeCell ref="A2:L2"/>
    <mergeCell ref="A3:L3"/>
    <mergeCell ref="A4:L4"/>
    <mergeCell ref="B6:L6"/>
  </mergeCells>
  <pageMargins left="0.7" right="0.7" top="0.75" bottom="0.75" header="0.3" footer="0.3"/>
  <pageSetup scale="79" orientation="portrait" r:id="rId1"/>
  <ignoredErrors>
    <ignoredError sqref="B7:L7" numberStoredAsText="1"/>
    <ignoredError sqref="F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workbookViewId="0">
      <selection activeCell="O6" sqref="O6"/>
    </sheetView>
  </sheetViews>
  <sheetFormatPr defaultColWidth="21.5" defaultRowHeight="12.75" x14ac:dyDescent="0.2"/>
  <cols>
    <col min="1" max="1" width="45.6640625" customWidth="1"/>
    <col min="2" max="2" width="1.5" customWidth="1"/>
    <col min="3" max="3" width="12.33203125" customWidth="1"/>
    <col min="4" max="4" width="1.5" customWidth="1"/>
    <col min="5" max="5" width="9" customWidth="1"/>
    <col min="6" max="6" width="1.5" customWidth="1"/>
    <col min="7" max="7" width="9.6640625" customWidth="1"/>
    <col min="8" max="8" width="1.5" customWidth="1"/>
    <col min="9" max="9" width="10" customWidth="1"/>
    <col min="10" max="10" width="1.5" customWidth="1"/>
    <col min="11" max="11" width="9" customWidth="1"/>
    <col min="12" max="12" width="1.5" customWidth="1"/>
    <col min="13" max="13" width="9.6640625" customWidth="1"/>
  </cols>
  <sheetData>
    <row r="1" spans="1:14" ht="15" customHeight="1" x14ac:dyDescent="0.3">
      <c r="A1" s="382" t="s">
        <v>0</v>
      </c>
      <c r="B1" s="397"/>
      <c r="C1" s="397"/>
      <c r="D1" s="397"/>
      <c r="E1" s="397"/>
      <c r="F1" s="397"/>
      <c r="G1" s="397"/>
      <c r="H1" s="397"/>
      <c r="I1" s="397"/>
      <c r="J1" s="397"/>
      <c r="K1" s="397"/>
      <c r="L1" s="397"/>
      <c r="M1" s="397"/>
    </row>
    <row r="2" spans="1:14" ht="15" customHeight="1" x14ac:dyDescent="0.25">
      <c r="A2" s="385" t="s">
        <v>250</v>
      </c>
      <c r="B2" s="397"/>
      <c r="C2" s="397"/>
      <c r="D2" s="397"/>
      <c r="E2" s="397"/>
      <c r="F2" s="397"/>
      <c r="G2" s="397"/>
      <c r="H2" s="397"/>
      <c r="I2" s="397"/>
      <c r="J2" s="397"/>
      <c r="K2" s="397"/>
      <c r="L2" s="397"/>
      <c r="M2" s="397"/>
    </row>
    <row r="3" spans="1:14" ht="15" customHeight="1" x14ac:dyDescent="0.2">
      <c r="A3" s="386" t="s">
        <v>78</v>
      </c>
      <c r="B3" s="397"/>
      <c r="C3" s="397"/>
      <c r="D3" s="397"/>
      <c r="E3" s="397"/>
      <c r="F3" s="397"/>
      <c r="G3" s="397"/>
      <c r="H3" s="397"/>
      <c r="I3" s="397"/>
      <c r="J3" s="397"/>
      <c r="K3" s="397"/>
      <c r="L3" s="397"/>
      <c r="M3" s="397"/>
    </row>
    <row r="4" spans="1:14" ht="15" customHeight="1" x14ac:dyDescent="0.2">
      <c r="A4" s="386" t="s">
        <v>3</v>
      </c>
      <c r="B4" s="397"/>
      <c r="C4" s="397"/>
      <c r="D4" s="397"/>
      <c r="E4" s="397"/>
      <c r="F4" s="397"/>
      <c r="G4" s="397"/>
      <c r="H4" s="397"/>
      <c r="I4" s="397"/>
      <c r="J4" s="397"/>
      <c r="K4" s="397"/>
      <c r="L4" s="397"/>
      <c r="M4" s="397"/>
    </row>
    <row r="5" spans="1:14" ht="15" customHeight="1" x14ac:dyDescent="0.2">
      <c r="A5" s="1"/>
      <c r="B5" s="1"/>
      <c r="C5" s="1"/>
      <c r="D5" s="1"/>
      <c r="E5" s="1"/>
      <c r="F5" s="1"/>
      <c r="G5" s="1"/>
      <c r="H5" s="1"/>
      <c r="I5" s="1"/>
      <c r="J5" s="1"/>
      <c r="K5" s="1"/>
      <c r="L5" s="1"/>
      <c r="M5" s="1"/>
    </row>
    <row r="6" spans="1:14" ht="15" customHeight="1" x14ac:dyDescent="0.2">
      <c r="A6" s="263"/>
      <c r="B6" s="263"/>
      <c r="C6" s="412" t="s">
        <v>96</v>
      </c>
      <c r="D6" s="413"/>
      <c r="E6" s="413"/>
      <c r="F6" s="414"/>
      <c r="G6" s="414"/>
      <c r="H6" s="414"/>
      <c r="I6" s="414"/>
      <c r="J6" s="414"/>
      <c r="K6" s="414"/>
      <c r="L6" s="414"/>
      <c r="M6" s="414"/>
    </row>
    <row r="7" spans="1:14" ht="15" customHeight="1" x14ac:dyDescent="0.2">
      <c r="A7" s="260"/>
      <c r="B7" s="260"/>
      <c r="C7" s="410" t="s">
        <v>5</v>
      </c>
      <c r="D7" s="411"/>
      <c r="E7" s="411"/>
      <c r="F7" s="411"/>
      <c r="G7" s="411"/>
      <c r="H7" s="123"/>
      <c r="I7" s="410" t="s">
        <v>7</v>
      </c>
      <c r="J7" s="411"/>
      <c r="K7" s="411"/>
      <c r="L7" s="411"/>
      <c r="M7" s="411"/>
    </row>
    <row r="8" spans="1:14" ht="36" customHeight="1" x14ac:dyDescent="0.2">
      <c r="A8" s="269"/>
      <c r="B8" s="332"/>
      <c r="C8" s="254" t="s">
        <v>232</v>
      </c>
      <c r="D8" s="137"/>
      <c r="E8" s="254" t="s">
        <v>97</v>
      </c>
      <c r="F8" s="130"/>
      <c r="G8" s="138" t="s">
        <v>233</v>
      </c>
      <c r="H8" s="137"/>
      <c r="I8" s="254" t="s">
        <v>232</v>
      </c>
      <c r="J8" s="137"/>
      <c r="K8" s="254" t="s">
        <v>97</v>
      </c>
      <c r="L8" s="130"/>
      <c r="M8" s="136" t="s">
        <v>233</v>
      </c>
      <c r="N8" s="205"/>
    </row>
    <row r="9" spans="1:14" ht="15" customHeight="1" x14ac:dyDescent="0.2">
      <c r="A9" s="139" t="s">
        <v>98</v>
      </c>
      <c r="B9" s="140"/>
      <c r="C9" s="264">
        <v>162789</v>
      </c>
      <c r="D9" s="140"/>
      <c r="E9" s="265">
        <v>231</v>
      </c>
      <c r="F9" s="140"/>
      <c r="G9" s="266">
        <v>5.7548933486496825E-3</v>
      </c>
      <c r="H9" s="140"/>
      <c r="I9" s="265">
        <v>168440</v>
      </c>
      <c r="J9" s="140"/>
      <c r="K9" s="265">
        <v>246</v>
      </c>
      <c r="L9" s="140"/>
      <c r="M9" s="267">
        <v>5.8999999999999999E-3</v>
      </c>
      <c r="N9" s="205"/>
    </row>
    <row r="10" spans="1:14" ht="15" customHeight="1" x14ac:dyDescent="0.2">
      <c r="A10" s="141" t="s">
        <v>99</v>
      </c>
      <c r="B10" s="142"/>
      <c r="C10" s="142"/>
      <c r="D10" s="142"/>
      <c r="E10" s="268">
        <v>-8</v>
      </c>
      <c r="F10" s="142"/>
      <c r="G10" s="143"/>
      <c r="H10" s="142"/>
      <c r="I10" s="142"/>
      <c r="J10" s="142"/>
      <c r="K10" s="268">
        <v>-97</v>
      </c>
      <c r="L10" s="142"/>
      <c r="M10" s="269"/>
      <c r="N10" s="205"/>
    </row>
    <row r="11" spans="1:14" ht="15" customHeight="1" x14ac:dyDescent="0.2">
      <c r="A11" s="139" t="s">
        <v>100</v>
      </c>
      <c r="B11" s="140"/>
      <c r="C11" s="270">
        <v>162789</v>
      </c>
      <c r="D11" s="140"/>
      <c r="E11" s="271">
        <v>223</v>
      </c>
      <c r="F11" s="140"/>
      <c r="G11" s="272">
        <v>5.5555896828955818E-3</v>
      </c>
      <c r="H11" s="140"/>
      <c r="I11" s="271">
        <v>168440</v>
      </c>
      <c r="J11" s="140"/>
      <c r="K11" s="271">
        <v>149</v>
      </c>
      <c r="L11" s="140"/>
      <c r="M11" s="267">
        <v>3.5999999999999999E-3</v>
      </c>
      <c r="N11" s="205"/>
    </row>
    <row r="12" spans="1:14" ht="15" customHeight="1" x14ac:dyDescent="0.2">
      <c r="A12" s="127" t="s">
        <v>101</v>
      </c>
      <c r="B12" s="123"/>
      <c r="C12" s="128">
        <v>140054</v>
      </c>
      <c r="D12" s="123"/>
      <c r="E12" s="128">
        <v>55</v>
      </c>
      <c r="F12" s="123"/>
      <c r="G12" s="273">
        <v>1.5926396643834203E-3</v>
      </c>
      <c r="H12" s="123"/>
      <c r="I12" s="128">
        <v>103392</v>
      </c>
      <c r="J12" s="123"/>
      <c r="K12" s="128">
        <v>51</v>
      </c>
      <c r="L12" s="123"/>
      <c r="M12" s="261">
        <v>2E-3</v>
      </c>
      <c r="N12" s="205"/>
    </row>
    <row r="13" spans="1:14" ht="15" customHeight="1" x14ac:dyDescent="0.2">
      <c r="A13" s="139" t="s">
        <v>234</v>
      </c>
      <c r="B13" s="140"/>
      <c r="C13" s="271">
        <v>202416</v>
      </c>
      <c r="D13" s="140"/>
      <c r="E13" s="271">
        <v>170</v>
      </c>
      <c r="F13" s="140"/>
      <c r="G13" s="266">
        <v>3.4060768143054127E-3</v>
      </c>
      <c r="H13" s="140"/>
      <c r="I13" s="271">
        <v>194644</v>
      </c>
      <c r="J13" s="140"/>
      <c r="K13" s="271">
        <v>164</v>
      </c>
      <c r="L13" s="140"/>
      <c r="M13" s="267">
        <v>3.3999999999999998E-3</v>
      </c>
      <c r="N13" s="205"/>
    </row>
    <row r="14" spans="1:14" ht="15" customHeight="1" x14ac:dyDescent="0.2">
      <c r="A14" s="127" t="s">
        <v>235</v>
      </c>
      <c r="B14" s="123"/>
      <c r="C14" s="128">
        <v>272626</v>
      </c>
      <c r="D14" s="123"/>
      <c r="E14" s="128">
        <v>58</v>
      </c>
      <c r="F14" s="123"/>
      <c r="G14" s="273">
        <v>8.6280186857534582E-4</v>
      </c>
      <c r="H14" s="123"/>
      <c r="I14" s="128">
        <v>235317</v>
      </c>
      <c r="J14" s="123"/>
      <c r="K14" s="128">
        <v>51</v>
      </c>
      <c r="L14" s="123"/>
      <c r="M14" s="274">
        <v>8.9999999999999998E-4</v>
      </c>
      <c r="N14" s="205"/>
    </row>
    <row r="15" spans="1:14" ht="15" customHeight="1" x14ac:dyDescent="0.2">
      <c r="A15" s="144" t="s">
        <v>236</v>
      </c>
      <c r="B15" s="145"/>
      <c r="C15" s="275">
        <v>777885</v>
      </c>
      <c r="D15" s="145"/>
      <c r="E15" s="276">
        <v>506</v>
      </c>
      <c r="F15" s="145"/>
      <c r="G15" s="277">
        <v>2.6380648953394279E-3</v>
      </c>
      <c r="H15" s="145"/>
      <c r="I15" s="275">
        <v>701793</v>
      </c>
      <c r="J15" s="145"/>
      <c r="K15" s="276">
        <v>415</v>
      </c>
      <c r="L15" s="145"/>
      <c r="M15" s="278">
        <v>2.3999999999999998E-3</v>
      </c>
      <c r="N15" s="205"/>
    </row>
    <row r="16" spans="1:14" ht="15" customHeight="1" x14ac:dyDescent="0.2">
      <c r="A16" s="127" t="s">
        <v>237</v>
      </c>
      <c r="B16" s="123"/>
      <c r="C16" s="123"/>
      <c r="D16" s="123"/>
      <c r="E16" s="123"/>
      <c r="F16" s="123"/>
      <c r="G16" s="146"/>
      <c r="H16" s="123"/>
      <c r="I16" s="123"/>
      <c r="J16" s="123"/>
      <c r="K16" s="123"/>
      <c r="L16" s="123"/>
      <c r="M16" s="260"/>
      <c r="N16" s="205"/>
    </row>
    <row r="17" spans="1:14" ht="15" customHeight="1" x14ac:dyDescent="0.2">
      <c r="A17" s="147" t="s">
        <v>102</v>
      </c>
      <c r="B17" s="140"/>
      <c r="C17" s="265">
        <v>191727</v>
      </c>
      <c r="D17" s="140"/>
      <c r="E17" s="271">
        <v>244</v>
      </c>
      <c r="F17" s="140"/>
      <c r="G17" s="266">
        <v>5.1612738714711835E-3</v>
      </c>
      <c r="H17" s="140"/>
      <c r="I17" s="265">
        <v>166419</v>
      </c>
      <c r="J17" s="140"/>
      <c r="K17" s="271">
        <v>215</v>
      </c>
      <c r="L17" s="140"/>
      <c r="M17" s="267">
        <v>5.1999999999999998E-3</v>
      </c>
      <c r="N17" s="205"/>
    </row>
    <row r="18" spans="1:14" ht="15" customHeight="1" x14ac:dyDescent="0.2">
      <c r="A18" s="148" t="s">
        <v>103</v>
      </c>
      <c r="B18" s="123"/>
      <c r="C18" s="128">
        <v>14245</v>
      </c>
      <c r="D18" s="123"/>
      <c r="E18" s="128">
        <v>0</v>
      </c>
      <c r="F18" s="123"/>
      <c r="G18" s="279">
        <v>0</v>
      </c>
      <c r="H18" s="123"/>
      <c r="I18" s="128">
        <v>5116</v>
      </c>
      <c r="J18" s="123"/>
      <c r="K18" s="128">
        <v>0</v>
      </c>
      <c r="L18" s="123"/>
      <c r="M18" s="280">
        <v>0</v>
      </c>
      <c r="N18" s="205"/>
    </row>
    <row r="19" spans="1:14" ht="15" customHeight="1" x14ac:dyDescent="0.2">
      <c r="A19" s="147" t="s">
        <v>104</v>
      </c>
      <c r="B19" s="140"/>
      <c r="C19" s="271">
        <v>17441</v>
      </c>
      <c r="D19" s="140"/>
      <c r="E19" s="271">
        <v>0</v>
      </c>
      <c r="F19" s="140"/>
      <c r="G19" s="281">
        <v>0</v>
      </c>
      <c r="H19" s="140"/>
      <c r="I19" s="271">
        <v>16469</v>
      </c>
      <c r="J19" s="140"/>
      <c r="K19" s="271">
        <v>0</v>
      </c>
      <c r="L19" s="271">
        <v>0</v>
      </c>
      <c r="M19" s="282">
        <v>0</v>
      </c>
      <c r="N19" s="205"/>
    </row>
    <row r="20" spans="1:14" ht="15" customHeight="1" x14ac:dyDescent="0.2">
      <c r="A20" s="129" t="s">
        <v>238</v>
      </c>
      <c r="B20" s="130"/>
      <c r="C20" s="284">
        <v>223413</v>
      </c>
      <c r="D20" s="130"/>
      <c r="E20" s="262">
        <v>244</v>
      </c>
      <c r="F20" s="130"/>
      <c r="G20" s="283">
        <v>4.4292657793215057E-3</v>
      </c>
      <c r="H20" s="130"/>
      <c r="I20" s="284">
        <v>188004</v>
      </c>
      <c r="J20" s="130"/>
      <c r="K20" s="262">
        <v>215</v>
      </c>
      <c r="L20" s="130"/>
      <c r="M20" s="285">
        <v>4.5999999999999999E-3</v>
      </c>
      <c r="N20" s="205"/>
    </row>
    <row r="21" spans="1:14" ht="15" customHeight="1" x14ac:dyDescent="0.2">
      <c r="A21" s="139" t="s">
        <v>239</v>
      </c>
      <c r="B21" s="140"/>
      <c r="C21" s="271">
        <v>388739</v>
      </c>
      <c r="D21" s="140"/>
      <c r="E21" s="271">
        <v>61</v>
      </c>
      <c r="F21" s="140"/>
      <c r="G21" s="266">
        <v>6.3638813931426715E-4</v>
      </c>
      <c r="H21" s="140"/>
      <c r="I21" s="271">
        <v>318027</v>
      </c>
      <c r="J21" s="140"/>
      <c r="K21" s="271">
        <v>56</v>
      </c>
      <c r="L21" s="140"/>
      <c r="M21" s="267">
        <v>6.9999999999999999E-4</v>
      </c>
      <c r="N21" s="205"/>
    </row>
    <row r="22" spans="1:14" ht="15" customHeight="1" x14ac:dyDescent="0.2">
      <c r="A22" s="127" t="s">
        <v>240</v>
      </c>
      <c r="B22" s="123"/>
      <c r="C22" s="123"/>
      <c r="D22" s="123"/>
      <c r="E22" s="128">
        <v>12</v>
      </c>
      <c r="F22" s="123"/>
      <c r="G22" s="146"/>
      <c r="H22" s="123"/>
      <c r="I22" s="123"/>
      <c r="J22" s="123"/>
      <c r="K22" s="128">
        <v>13</v>
      </c>
      <c r="L22" s="123"/>
      <c r="M22" s="260"/>
      <c r="N22" s="205"/>
    </row>
    <row r="23" spans="1:14" ht="17.25" customHeight="1" thickBot="1" x14ac:dyDescent="0.25">
      <c r="A23" s="149" t="s">
        <v>105</v>
      </c>
      <c r="B23" s="150"/>
      <c r="C23" s="150"/>
      <c r="D23" s="151"/>
      <c r="E23" s="286">
        <v>823</v>
      </c>
      <c r="F23" s="150"/>
      <c r="G23" s="152"/>
      <c r="H23" s="150"/>
      <c r="I23" s="150"/>
      <c r="J23" s="151"/>
      <c r="K23" s="286">
        <v>699</v>
      </c>
      <c r="L23" s="150"/>
      <c r="M23" s="287"/>
      <c r="N23" s="205"/>
    </row>
    <row r="24" spans="1:14" ht="15" customHeight="1" thickTop="1" x14ac:dyDescent="0.2">
      <c r="A24" s="1"/>
      <c r="B24" s="1"/>
      <c r="C24" s="1"/>
      <c r="D24" s="1"/>
      <c r="E24" s="1"/>
      <c r="F24" s="1"/>
      <c r="G24" s="1"/>
      <c r="H24" s="1"/>
      <c r="I24" s="1"/>
      <c r="J24" s="1"/>
      <c r="K24" s="1"/>
      <c r="L24" s="1"/>
      <c r="M24" s="1"/>
    </row>
    <row r="25" spans="1:14" s="190" customFormat="1" x14ac:dyDescent="0.2">
      <c r="A25" s="404" t="s">
        <v>189</v>
      </c>
      <c r="B25" s="404"/>
      <c r="C25" s="404"/>
      <c r="D25" s="404"/>
      <c r="E25" s="404"/>
      <c r="F25" s="404"/>
      <c r="G25" s="404"/>
      <c r="H25" s="404"/>
      <c r="I25" s="404"/>
      <c r="J25" s="404"/>
      <c r="K25" s="404"/>
      <c r="L25" s="404"/>
      <c r="M25" s="404"/>
    </row>
    <row r="26" spans="1:14" s="190" customFormat="1" ht="92.25" customHeight="1" x14ac:dyDescent="0.2">
      <c r="A26" s="415" t="s">
        <v>185</v>
      </c>
      <c r="B26" s="415"/>
      <c r="C26" s="415"/>
      <c r="D26" s="415"/>
      <c r="E26" s="415"/>
      <c r="F26" s="415"/>
      <c r="G26" s="415"/>
      <c r="H26" s="415"/>
      <c r="I26" s="415"/>
      <c r="J26" s="415"/>
      <c r="K26" s="415"/>
      <c r="L26" s="415"/>
      <c r="M26" s="415"/>
    </row>
    <row r="27" spans="1:14" s="190" customFormat="1" ht="25.5" customHeight="1" x14ac:dyDescent="0.2">
      <c r="A27" s="404" t="s">
        <v>186</v>
      </c>
      <c r="B27" s="416"/>
      <c r="C27" s="416"/>
      <c r="D27" s="416"/>
      <c r="E27" s="416"/>
      <c r="F27" s="416"/>
      <c r="G27" s="416"/>
      <c r="H27" s="416"/>
      <c r="I27" s="416"/>
      <c r="J27" s="416"/>
      <c r="K27" s="416"/>
      <c r="L27" s="416"/>
      <c r="M27" s="416"/>
    </row>
    <row r="28" spans="1:14" s="190" customFormat="1" ht="51.75" customHeight="1" x14ac:dyDescent="0.2">
      <c r="A28" s="404" t="s">
        <v>187</v>
      </c>
      <c r="B28" s="416"/>
      <c r="C28" s="416"/>
      <c r="D28" s="416"/>
      <c r="E28" s="416"/>
      <c r="F28" s="416"/>
      <c r="G28" s="416"/>
      <c r="H28" s="416"/>
      <c r="I28" s="416"/>
      <c r="J28" s="416"/>
      <c r="K28" s="416"/>
      <c r="L28" s="416"/>
      <c r="M28" s="416"/>
    </row>
    <row r="29" spans="1:14" s="190" customFormat="1" x14ac:dyDescent="0.2">
      <c r="A29" s="404" t="s">
        <v>188</v>
      </c>
      <c r="B29" s="416"/>
      <c r="C29" s="416"/>
      <c r="D29" s="416"/>
      <c r="E29" s="416"/>
      <c r="F29" s="416"/>
      <c r="G29" s="416"/>
      <c r="H29" s="416"/>
      <c r="I29" s="416"/>
      <c r="J29" s="416"/>
      <c r="K29" s="416"/>
      <c r="L29" s="416"/>
      <c r="M29" s="416"/>
    </row>
    <row r="30" spans="1:14" s="190" customFormat="1" ht="15" customHeight="1" x14ac:dyDescent="0.2">
      <c r="A30" s="189"/>
      <c r="B30" s="189"/>
      <c r="C30" s="189"/>
      <c r="D30" s="189"/>
      <c r="E30" s="189"/>
      <c r="F30" s="189"/>
      <c r="G30" s="189"/>
      <c r="H30" s="189"/>
      <c r="I30" s="189"/>
      <c r="J30" s="189"/>
      <c r="K30" s="189"/>
      <c r="L30" s="189"/>
      <c r="M30" s="189"/>
    </row>
    <row r="31" spans="1:14" s="190" customFormat="1" ht="15" customHeight="1" x14ac:dyDescent="0.2">
      <c r="A31" s="189"/>
      <c r="B31" s="189"/>
      <c r="C31" s="189"/>
      <c r="D31" s="189"/>
      <c r="E31" s="189"/>
      <c r="F31" s="189"/>
      <c r="G31" s="189"/>
      <c r="H31" s="189"/>
      <c r="I31" s="189"/>
      <c r="J31" s="189"/>
      <c r="K31" s="189"/>
      <c r="L31" s="189"/>
      <c r="M31" s="189"/>
    </row>
    <row r="32" spans="1:14" s="190" customFormat="1" ht="15" customHeight="1" x14ac:dyDescent="0.2">
      <c r="A32" s="189"/>
      <c r="B32" s="189"/>
      <c r="C32" s="189"/>
      <c r="D32" s="189"/>
      <c r="E32" s="189"/>
      <c r="F32" s="189"/>
      <c r="G32" s="189"/>
      <c r="H32" s="189"/>
      <c r="I32" s="189"/>
      <c r="J32" s="189"/>
      <c r="K32" s="189"/>
      <c r="L32" s="189"/>
      <c r="M32" s="189"/>
    </row>
    <row r="33" spans="1:13" s="190" customFormat="1" ht="15" customHeight="1" x14ac:dyDescent="0.2">
      <c r="A33" s="189"/>
      <c r="B33" s="189"/>
      <c r="C33" s="189"/>
      <c r="D33" s="189"/>
      <c r="E33" s="189"/>
      <c r="F33" s="189"/>
      <c r="G33" s="189"/>
      <c r="H33" s="189"/>
      <c r="I33" s="189"/>
      <c r="J33" s="189"/>
      <c r="K33" s="189"/>
      <c r="L33" s="189"/>
      <c r="M33" s="189"/>
    </row>
    <row r="34" spans="1:13" s="190" customFormat="1" ht="15" customHeight="1" x14ac:dyDescent="0.2">
      <c r="A34" s="189"/>
      <c r="B34" s="189"/>
      <c r="C34" s="189"/>
      <c r="D34" s="189"/>
      <c r="E34" s="189"/>
      <c r="F34" s="189"/>
      <c r="G34" s="189"/>
      <c r="H34" s="189"/>
      <c r="I34" s="189"/>
      <c r="J34" s="189"/>
      <c r="K34" s="189"/>
      <c r="L34" s="189"/>
      <c r="M34" s="189"/>
    </row>
    <row r="35" spans="1:13" s="190" customFormat="1" ht="15" customHeight="1" x14ac:dyDescent="0.2">
      <c r="A35" s="189"/>
      <c r="B35" s="189"/>
      <c r="C35" s="189"/>
      <c r="D35" s="189"/>
      <c r="E35" s="189"/>
      <c r="F35" s="189"/>
      <c r="G35" s="189"/>
      <c r="H35" s="189"/>
      <c r="I35" s="189"/>
      <c r="J35" s="189"/>
      <c r="K35" s="189"/>
      <c r="L35" s="189"/>
      <c r="M35" s="189"/>
    </row>
    <row r="36" spans="1:13" s="190" customFormat="1" ht="15" customHeight="1" x14ac:dyDescent="0.2">
      <c r="A36" s="189"/>
      <c r="B36" s="189"/>
      <c r="C36" s="189"/>
      <c r="D36" s="189"/>
      <c r="E36" s="189"/>
      <c r="F36" s="189"/>
      <c r="G36" s="189"/>
      <c r="H36" s="189"/>
      <c r="I36" s="189"/>
      <c r="J36" s="189"/>
      <c r="K36" s="189"/>
      <c r="L36" s="189"/>
      <c r="M36" s="189"/>
    </row>
    <row r="37" spans="1:13" s="190" customFormat="1" ht="15" customHeight="1" x14ac:dyDescent="0.2">
      <c r="A37" s="189"/>
      <c r="B37" s="189"/>
      <c r="C37" s="189"/>
      <c r="D37" s="189"/>
      <c r="E37" s="189"/>
      <c r="F37" s="189"/>
      <c r="G37" s="189"/>
      <c r="H37" s="189"/>
      <c r="I37" s="189"/>
      <c r="J37" s="189"/>
      <c r="K37" s="189"/>
      <c r="L37" s="189"/>
      <c r="M37" s="189"/>
    </row>
    <row r="38" spans="1:13" s="190" customFormat="1" ht="15" customHeight="1" x14ac:dyDescent="0.2">
      <c r="A38" s="189"/>
      <c r="B38" s="189"/>
      <c r="C38" s="189"/>
      <c r="D38" s="189"/>
      <c r="E38" s="189"/>
      <c r="F38" s="189"/>
      <c r="G38" s="189"/>
      <c r="H38" s="189"/>
      <c r="I38" s="189"/>
      <c r="J38" s="189"/>
      <c r="K38" s="189"/>
      <c r="L38" s="189"/>
      <c r="M38" s="189"/>
    </row>
    <row r="39" spans="1:13" s="190" customFormat="1" ht="15" customHeight="1" x14ac:dyDescent="0.2">
      <c r="A39" s="189"/>
      <c r="B39" s="189"/>
      <c r="C39" s="189"/>
      <c r="D39" s="189"/>
      <c r="E39" s="189"/>
      <c r="F39" s="189"/>
      <c r="G39" s="189"/>
      <c r="H39" s="189"/>
      <c r="I39" s="189"/>
      <c r="J39" s="189"/>
      <c r="K39" s="189"/>
      <c r="L39" s="189"/>
      <c r="M39" s="189"/>
    </row>
    <row r="40" spans="1:13" s="190" customFormat="1" ht="15" customHeight="1" x14ac:dyDescent="0.2">
      <c r="A40" s="189"/>
      <c r="B40" s="189"/>
      <c r="C40" s="189"/>
      <c r="D40" s="189"/>
      <c r="E40" s="189"/>
      <c r="F40" s="189"/>
      <c r="G40" s="189"/>
      <c r="H40" s="189"/>
      <c r="I40" s="189"/>
      <c r="J40" s="189"/>
      <c r="K40" s="189"/>
      <c r="L40" s="189"/>
      <c r="M40" s="189"/>
    </row>
    <row r="41" spans="1:13" s="190" customFormat="1" ht="15" customHeight="1" x14ac:dyDescent="0.2">
      <c r="A41" s="189"/>
      <c r="B41" s="189"/>
      <c r="C41" s="189"/>
      <c r="D41" s="189"/>
      <c r="E41" s="189"/>
      <c r="F41" s="189"/>
      <c r="G41" s="189"/>
      <c r="H41" s="189"/>
      <c r="I41" s="189"/>
      <c r="J41" s="189"/>
      <c r="K41" s="189"/>
      <c r="L41" s="189"/>
      <c r="M41" s="189"/>
    </row>
    <row r="42" spans="1:13" s="190" customFormat="1" ht="15" customHeight="1" x14ac:dyDescent="0.2">
      <c r="A42" s="189"/>
      <c r="B42" s="189"/>
      <c r="C42" s="189"/>
      <c r="D42" s="189"/>
      <c r="E42" s="189"/>
      <c r="F42" s="189"/>
      <c r="G42" s="189"/>
      <c r="H42" s="189"/>
      <c r="I42" s="189"/>
      <c r="J42" s="189"/>
      <c r="K42" s="189"/>
      <c r="L42" s="189"/>
      <c r="M42" s="189"/>
    </row>
    <row r="43" spans="1:13" s="190" customFormat="1" ht="15" customHeight="1" x14ac:dyDescent="0.2">
      <c r="A43" s="189"/>
      <c r="B43" s="189"/>
      <c r="C43" s="189"/>
      <c r="D43" s="189"/>
      <c r="E43" s="189"/>
      <c r="F43" s="189"/>
      <c r="G43" s="189"/>
      <c r="H43" s="189"/>
      <c r="I43" s="189"/>
      <c r="J43" s="189"/>
      <c r="K43" s="189"/>
      <c r="L43" s="189"/>
      <c r="M43" s="189"/>
    </row>
    <row r="44" spans="1:13" s="190" customFormat="1" ht="15" customHeight="1" x14ac:dyDescent="0.2">
      <c r="A44" s="189"/>
      <c r="B44" s="189"/>
      <c r="C44" s="189"/>
      <c r="D44" s="189"/>
      <c r="E44" s="189"/>
      <c r="F44" s="189"/>
      <c r="G44" s="189"/>
      <c r="H44" s="189"/>
      <c r="I44" s="189"/>
      <c r="J44" s="189"/>
      <c r="K44" s="189"/>
      <c r="L44" s="189"/>
      <c r="M44" s="189"/>
    </row>
    <row r="45" spans="1:13" s="190" customFormat="1" ht="15" customHeight="1" x14ac:dyDescent="0.2">
      <c r="A45" s="189"/>
      <c r="B45" s="189"/>
      <c r="C45" s="189"/>
      <c r="D45" s="189"/>
      <c r="E45" s="189"/>
      <c r="F45" s="189"/>
      <c r="G45" s="189"/>
      <c r="H45" s="189"/>
      <c r="I45" s="189"/>
      <c r="J45" s="189"/>
      <c r="K45" s="189"/>
      <c r="L45" s="189"/>
      <c r="M45" s="189"/>
    </row>
    <row r="46" spans="1:13" s="190" customFormat="1" ht="15" customHeight="1" x14ac:dyDescent="0.2">
      <c r="A46" s="189"/>
      <c r="B46" s="189"/>
      <c r="C46" s="189"/>
      <c r="D46" s="189"/>
      <c r="E46" s="189"/>
      <c r="F46" s="189"/>
      <c r="G46" s="189"/>
      <c r="H46" s="189"/>
      <c r="I46" s="189"/>
      <c r="J46" s="189"/>
      <c r="K46" s="189"/>
      <c r="L46" s="189"/>
      <c r="M46" s="189"/>
    </row>
    <row r="47" spans="1:13" s="190" customFormat="1" ht="15" customHeight="1" x14ac:dyDescent="0.2">
      <c r="A47" s="189"/>
      <c r="B47" s="189"/>
      <c r="C47" s="189"/>
      <c r="D47" s="189"/>
      <c r="E47" s="189"/>
      <c r="F47" s="189"/>
      <c r="G47" s="189"/>
      <c r="H47" s="189"/>
      <c r="I47" s="189"/>
      <c r="J47" s="189"/>
      <c r="K47" s="189"/>
      <c r="L47" s="189"/>
      <c r="M47" s="189"/>
    </row>
    <row r="48" spans="1:13" s="190" customFormat="1" ht="15" customHeight="1" x14ac:dyDescent="0.2">
      <c r="A48" s="189"/>
      <c r="B48" s="189"/>
      <c r="C48" s="189"/>
      <c r="D48" s="189"/>
      <c r="E48" s="189"/>
      <c r="F48" s="189"/>
      <c r="G48" s="189"/>
      <c r="H48" s="189"/>
      <c r="I48" s="189"/>
      <c r="J48" s="189"/>
      <c r="K48" s="189"/>
      <c r="L48" s="189"/>
      <c r="M48" s="189"/>
    </row>
    <row r="49" spans="1:13" s="190" customFormat="1" ht="15" customHeight="1" x14ac:dyDescent="0.2">
      <c r="A49" s="189"/>
      <c r="B49" s="189"/>
      <c r="C49" s="189"/>
      <c r="D49" s="189"/>
      <c r="E49" s="189"/>
      <c r="F49" s="189"/>
      <c r="G49" s="189"/>
      <c r="H49" s="189"/>
      <c r="I49" s="189"/>
      <c r="J49" s="189"/>
      <c r="K49" s="189"/>
      <c r="L49" s="189"/>
      <c r="M49" s="189"/>
    </row>
    <row r="50" spans="1:13" s="190" customFormat="1" ht="15" customHeight="1" x14ac:dyDescent="0.2">
      <c r="A50" s="189"/>
      <c r="B50" s="189"/>
      <c r="C50" s="189"/>
      <c r="D50" s="189"/>
      <c r="E50" s="189"/>
      <c r="F50" s="189"/>
      <c r="G50" s="189"/>
      <c r="H50" s="189"/>
      <c r="I50" s="189"/>
      <c r="J50" s="189"/>
      <c r="K50" s="189"/>
      <c r="L50" s="189"/>
      <c r="M50" s="189"/>
    </row>
    <row r="51" spans="1:13" s="190" customFormat="1" ht="15" customHeight="1" x14ac:dyDescent="0.2">
      <c r="A51" s="189"/>
      <c r="B51" s="189"/>
      <c r="C51" s="189"/>
      <c r="D51" s="189"/>
      <c r="E51" s="189"/>
      <c r="F51" s="189"/>
      <c r="G51" s="189"/>
      <c r="H51" s="189"/>
      <c r="I51" s="189"/>
      <c r="J51" s="189"/>
      <c r="K51" s="189"/>
      <c r="L51" s="189"/>
      <c r="M51" s="189"/>
    </row>
    <row r="52" spans="1:13" s="190" customFormat="1" ht="15" customHeight="1" x14ac:dyDescent="0.2">
      <c r="A52" s="189"/>
      <c r="B52" s="189"/>
      <c r="C52" s="189"/>
      <c r="D52" s="189"/>
      <c r="E52" s="189"/>
      <c r="F52" s="189"/>
      <c r="G52" s="189"/>
      <c r="H52" s="189"/>
      <c r="I52" s="189"/>
      <c r="J52" s="189"/>
      <c r="K52" s="189"/>
      <c r="L52" s="189"/>
      <c r="M52" s="189"/>
    </row>
    <row r="53" spans="1:13" s="190" customFormat="1" ht="15" customHeight="1" x14ac:dyDescent="0.2">
      <c r="A53" s="189"/>
      <c r="B53" s="189"/>
      <c r="C53" s="189"/>
      <c r="D53" s="189"/>
      <c r="E53" s="189"/>
      <c r="F53" s="189"/>
      <c r="G53" s="189"/>
      <c r="H53" s="189"/>
      <c r="I53" s="189"/>
      <c r="J53" s="189"/>
      <c r="K53" s="189"/>
      <c r="L53" s="189"/>
      <c r="M53" s="189"/>
    </row>
    <row r="54" spans="1:13" s="190" customFormat="1" ht="15" customHeight="1" x14ac:dyDescent="0.2">
      <c r="A54" s="189"/>
      <c r="B54" s="189"/>
      <c r="C54" s="189"/>
      <c r="D54" s="189"/>
      <c r="E54" s="189"/>
      <c r="F54" s="189"/>
      <c r="G54" s="189"/>
      <c r="H54" s="189"/>
      <c r="I54" s="189"/>
      <c r="J54" s="189"/>
      <c r="K54" s="189"/>
      <c r="L54" s="189"/>
      <c r="M54" s="189"/>
    </row>
    <row r="55" spans="1:13" s="190" customFormat="1" ht="15" customHeight="1" x14ac:dyDescent="0.2">
      <c r="A55" s="189"/>
      <c r="B55" s="189"/>
      <c r="C55" s="189"/>
      <c r="D55" s="189"/>
      <c r="E55" s="189"/>
      <c r="F55" s="189"/>
      <c r="G55" s="189"/>
      <c r="H55" s="189"/>
      <c r="I55" s="189"/>
      <c r="J55" s="189"/>
      <c r="K55" s="189"/>
      <c r="L55" s="189"/>
      <c r="M55" s="189"/>
    </row>
    <row r="56" spans="1:13" s="190" customFormat="1" ht="15" customHeight="1" x14ac:dyDescent="0.2">
      <c r="A56" s="189"/>
      <c r="B56" s="189"/>
      <c r="C56" s="189"/>
      <c r="D56" s="189"/>
      <c r="E56" s="189"/>
      <c r="F56" s="189"/>
      <c r="G56" s="189"/>
      <c r="H56" s="189"/>
      <c r="I56" s="189"/>
      <c r="J56" s="189"/>
      <c r="K56" s="189"/>
      <c r="L56" s="189"/>
      <c r="M56" s="189"/>
    </row>
    <row r="57" spans="1:13" s="190" customFormat="1" ht="15" customHeight="1" x14ac:dyDescent="0.2">
      <c r="A57" s="189"/>
      <c r="B57" s="189"/>
      <c r="C57" s="189"/>
      <c r="D57" s="189"/>
      <c r="E57" s="189"/>
      <c r="F57" s="189"/>
      <c r="G57" s="189"/>
      <c r="H57" s="189"/>
      <c r="I57" s="189"/>
      <c r="J57" s="189"/>
      <c r="K57" s="189"/>
      <c r="L57" s="189"/>
      <c r="M57" s="189"/>
    </row>
    <row r="58" spans="1:13" s="190" customFormat="1" ht="15" customHeight="1" x14ac:dyDescent="0.2">
      <c r="A58" s="189"/>
      <c r="B58" s="189"/>
      <c r="C58" s="189"/>
      <c r="D58" s="189"/>
      <c r="E58" s="189"/>
      <c r="F58" s="189"/>
      <c r="G58" s="189"/>
      <c r="H58" s="189"/>
      <c r="I58" s="189"/>
      <c r="J58" s="189"/>
      <c r="K58" s="189"/>
      <c r="L58" s="189"/>
      <c r="M58" s="189"/>
    </row>
    <row r="59" spans="1:13" s="190" customFormat="1" ht="15" customHeight="1" x14ac:dyDescent="0.2">
      <c r="A59" s="189"/>
      <c r="B59" s="189"/>
      <c r="C59" s="189"/>
      <c r="D59" s="189"/>
      <c r="E59" s="189"/>
      <c r="F59" s="189"/>
      <c r="G59" s="189"/>
      <c r="H59" s="189"/>
      <c r="I59" s="189"/>
      <c r="J59" s="189"/>
      <c r="K59" s="189"/>
      <c r="L59" s="189"/>
      <c r="M59" s="189"/>
    </row>
    <row r="60" spans="1:13" s="190" customFormat="1" ht="15" customHeight="1" x14ac:dyDescent="0.2">
      <c r="A60" s="189"/>
      <c r="B60" s="189"/>
      <c r="C60" s="189"/>
      <c r="D60" s="189"/>
      <c r="E60" s="189"/>
      <c r="F60" s="189"/>
      <c r="G60" s="189"/>
      <c r="H60" s="189"/>
      <c r="I60" s="189"/>
      <c r="J60" s="189"/>
      <c r="K60" s="189"/>
      <c r="L60" s="189"/>
      <c r="M60" s="189"/>
    </row>
    <row r="61" spans="1:13" s="190" customFormat="1" ht="15" customHeight="1" x14ac:dyDescent="0.2">
      <c r="A61" s="189"/>
      <c r="B61" s="189"/>
      <c r="C61" s="189"/>
      <c r="D61" s="189"/>
      <c r="E61" s="189"/>
      <c r="F61" s="189"/>
      <c r="G61" s="189"/>
      <c r="H61" s="189"/>
      <c r="I61" s="189"/>
      <c r="J61" s="189"/>
      <c r="K61" s="189"/>
      <c r="L61" s="189"/>
      <c r="M61" s="189"/>
    </row>
    <row r="62" spans="1:13" s="190" customFormat="1" ht="15" customHeight="1" x14ac:dyDescent="0.2">
      <c r="A62" s="189"/>
      <c r="B62" s="189"/>
      <c r="C62" s="189"/>
      <c r="D62" s="189"/>
      <c r="E62" s="189"/>
      <c r="F62" s="189"/>
      <c r="G62" s="189"/>
      <c r="H62" s="189"/>
      <c r="I62" s="189"/>
      <c r="J62" s="189"/>
      <c r="K62" s="189"/>
      <c r="L62" s="189"/>
      <c r="M62" s="189"/>
    </row>
    <row r="63" spans="1:13" s="190" customFormat="1" ht="15" customHeight="1" x14ac:dyDescent="0.2">
      <c r="A63" s="189"/>
      <c r="B63" s="189"/>
      <c r="C63" s="189"/>
      <c r="D63" s="189"/>
      <c r="E63" s="189"/>
      <c r="F63" s="189"/>
      <c r="G63" s="189"/>
      <c r="H63" s="189"/>
      <c r="I63" s="189"/>
      <c r="J63" s="189"/>
      <c r="K63" s="189"/>
      <c r="L63" s="189"/>
      <c r="M63" s="189"/>
    </row>
    <row r="64" spans="1:13" s="190" customFormat="1" ht="15" customHeight="1" x14ac:dyDescent="0.2">
      <c r="A64" s="189"/>
      <c r="B64" s="189"/>
      <c r="C64" s="189"/>
      <c r="D64" s="189"/>
      <c r="E64" s="189"/>
      <c r="F64" s="189"/>
      <c r="G64" s="189"/>
      <c r="H64" s="189"/>
      <c r="I64" s="189"/>
      <c r="J64" s="189"/>
      <c r="K64" s="189"/>
      <c r="L64" s="189"/>
      <c r="M64" s="189"/>
    </row>
    <row r="65" spans="1:13" s="190" customFormat="1" ht="15" customHeight="1" x14ac:dyDescent="0.2">
      <c r="A65" s="189"/>
      <c r="B65" s="189"/>
      <c r="C65" s="189"/>
      <c r="D65" s="189"/>
      <c r="E65" s="189"/>
      <c r="F65" s="189"/>
      <c r="G65" s="189"/>
      <c r="H65" s="189"/>
      <c r="I65" s="189"/>
      <c r="J65" s="189"/>
      <c r="K65" s="189"/>
      <c r="L65" s="189"/>
      <c r="M65" s="189"/>
    </row>
    <row r="66" spans="1:13" s="190" customFormat="1" ht="15" customHeight="1" x14ac:dyDescent="0.2">
      <c r="A66" s="189"/>
      <c r="B66" s="189"/>
      <c r="C66" s="189"/>
      <c r="D66" s="189"/>
      <c r="E66" s="189"/>
      <c r="F66" s="189"/>
      <c r="G66" s="189"/>
      <c r="H66" s="189"/>
      <c r="I66" s="189"/>
      <c r="J66" s="189"/>
      <c r="K66" s="189"/>
      <c r="L66" s="189"/>
      <c r="M66" s="189"/>
    </row>
    <row r="67" spans="1:13" s="190" customFormat="1" ht="15" customHeight="1" x14ac:dyDescent="0.2">
      <c r="A67" s="189"/>
      <c r="B67" s="189"/>
      <c r="C67" s="189"/>
      <c r="D67" s="189"/>
      <c r="E67" s="189"/>
      <c r="F67" s="189"/>
      <c r="G67" s="189"/>
      <c r="H67" s="189"/>
      <c r="I67" s="189"/>
      <c r="J67" s="189"/>
      <c r="K67" s="189"/>
      <c r="L67" s="189"/>
      <c r="M67" s="189"/>
    </row>
    <row r="68" spans="1:13" s="190" customFormat="1" ht="15" customHeight="1" x14ac:dyDescent="0.2">
      <c r="A68" s="189"/>
      <c r="B68" s="189"/>
      <c r="C68" s="189"/>
      <c r="D68" s="189"/>
      <c r="E68" s="189"/>
      <c r="F68" s="189"/>
      <c r="G68" s="189"/>
      <c r="H68" s="189"/>
      <c r="I68" s="189"/>
      <c r="J68" s="189"/>
      <c r="K68" s="189"/>
      <c r="L68" s="189"/>
      <c r="M68" s="189"/>
    </row>
    <row r="69" spans="1:13" s="190" customFormat="1" ht="15" customHeight="1" x14ac:dyDescent="0.2">
      <c r="A69" s="189"/>
      <c r="B69" s="189"/>
      <c r="C69" s="189"/>
      <c r="D69" s="189"/>
      <c r="E69" s="189"/>
      <c r="F69" s="189"/>
      <c r="G69" s="189"/>
      <c r="H69" s="189"/>
      <c r="I69" s="189"/>
      <c r="J69" s="189"/>
      <c r="K69" s="189"/>
      <c r="L69" s="189"/>
      <c r="M69" s="189"/>
    </row>
    <row r="70" spans="1:13" s="190" customFormat="1" ht="15" customHeight="1" x14ac:dyDescent="0.2">
      <c r="A70" s="189"/>
      <c r="B70" s="189"/>
      <c r="C70" s="189"/>
      <c r="D70" s="189"/>
      <c r="E70" s="189"/>
      <c r="F70" s="189"/>
      <c r="G70" s="189"/>
      <c r="H70" s="189"/>
      <c r="I70" s="189"/>
      <c r="J70" s="189"/>
      <c r="K70" s="189"/>
      <c r="L70" s="189"/>
      <c r="M70" s="189"/>
    </row>
    <row r="71" spans="1:13" s="190" customFormat="1" ht="15" customHeight="1" x14ac:dyDescent="0.2">
      <c r="A71" s="189"/>
      <c r="B71" s="189"/>
      <c r="C71" s="189"/>
      <c r="D71" s="189"/>
      <c r="E71" s="189"/>
      <c r="F71" s="189"/>
      <c r="G71" s="189"/>
      <c r="H71" s="189"/>
      <c r="I71" s="189"/>
      <c r="J71" s="189"/>
      <c r="K71" s="189"/>
      <c r="L71" s="189"/>
      <c r="M71" s="189"/>
    </row>
    <row r="72" spans="1:13" s="190" customFormat="1" ht="15" customHeight="1" x14ac:dyDescent="0.2">
      <c r="A72" s="189"/>
      <c r="B72" s="189"/>
      <c r="C72" s="189"/>
      <c r="D72" s="189"/>
      <c r="E72" s="189"/>
      <c r="F72" s="189"/>
      <c r="G72" s="189"/>
      <c r="H72" s="189"/>
      <c r="I72" s="189"/>
      <c r="J72" s="189"/>
      <c r="K72" s="189"/>
      <c r="L72" s="189"/>
      <c r="M72" s="189"/>
    </row>
    <row r="73" spans="1:13" s="190" customFormat="1" ht="15" customHeight="1" x14ac:dyDescent="0.2">
      <c r="A73" s="189"/>
      <c r="B73" s="189"/>
      <c r="C73" s="189"/>
      <c r="D73" s="189"/>
      <c r="E73" s="189"/>
      <c r="F73" s="189"/>
      <c r="G73" s="189"/>
      <c r="H73" s="189"/>
      <c r="I73" s="189"/>
      <c r="J73" s="189"/>
      <c r="K73" s="189"/>
      <c r="L73" s="189"/>
      <c r="M73" s="189"/>
    </row>
    <row r="74" spans="1:13" s="190" customFormat="1" ht="15" customHeight="1" x14ac:dyDescent="0.2">
      <c r="A74" s="189"/>
      <c r="B74" s="189"/>
      <c r="C74" s="189"/>
      <c r="D74" s="189"/>
      <c r="E74" s="189"/>
      <c r="F74" s="189"/>
      <c r="G74" s="189"/>
      <c r="H74" s="189"/>
      <c r="I74" s="189"/>
      <c r="J74" s="189"/>
      <c r="K74" s="189"/>
      <c r="L74" s="189"/>
      <c r="M74" s="189"/>
    </row>
    <row r="75" spans="1:13" s="190" customFormat="1" ht="15" customHeight="1" x14ac:dyDescent="0.2">
      <c r="A75" s="189"/>
      <c r="B75" s="189"/>
      <c r="C75" s="189"/>
      <c r="D75" s="189"/>
      <c r="E75" s="189"/>
      <c r="F75" s="189"/>
      <c r="G75" s="189"/>
      <c r="H75" s="189"/>
      <c r="I75" s="189"/>
      <c r="J75" s="189"/>
      <c r="K75" s="189"/>
      <c r="L75" s="189"/>
      <c r="M75" s="189"/>
    </row>
    <row r="76" spans="1:13" s="190" customFormat="1" ht="15" customHeight="1" x14ac:dyDescent="0.2">
      <c r="A76" s="189"/>
      <c r="B76" s="189"/>
      <c r="C76" s="189"/>
      <c r="D76" s="189"/>
      <c r="E76" s="189"/>
      <c r="F76" s="189"/>
      <c r="G76" s="189"/>
      <c r="H76" s="189"/>
      <c r="I76" s="189"/>
      <c r="J76" s="189"/>
      <c r="K76" s="189"/>
      <c r="L76" s="189"/>
      <c r="M76" s="189"/>
    </row>
    <row r="77" spans="1:13" s="190" customFormat="1" ht="15" customHeight="1" x14ac:dyDescent="0.2">
      <c r="A77" s="189"/>
      <c r="B77" s="189"/>
      <c r="C77" s="189"/>
      <c r="D77" s="189"/>
      <c r="E77" s="189"/>
      <c r="F77" s="189"/>
      <c r="G77" s="189"/>
      <c r="H77" s="189"/>
      <c r="I77" s="189"/>
      <c r="J77" s="189"/>
      <c r="K77" s="189"/>
      <c r="L77" s="189"/>
      <c r="M77" s="189"/>
    </row>
    <row r="78" spans="1:13" s="190" customFormat="1" ht="15" customHeight="1" x14ac:dyDescent="0.2">
      <c r="A78" s="189"/>
      <c r="B78" s="189"/>
      <c r="C78" s="189"/>
      <c r="D78" s="189"/>
      <c r="E78" s="189"/>
      <c r="F78" s="189"/>
      <c r="G78" s="189"/>
      <c r="H78" s="189"/>
      <c r="I78" s="189"/>
      <c r="J78" s="189"/>
      <c r="K78" s="189"/>
      <c r="L78" s="189"/>
      <c r="M78" s="189"/>
    </row>
    <row r="79" spans="1:13" s="190" customFormat="1" ht="15" customHeight="1" x14ac:dyDescent="0.2">
      <c r="A79" s="189"/>
      <c r="B79" s="189"/>
      <c r="C79" s="189"/>
      <c r="D79" s="189"/>
      <c r="E79" s="189"/>
      <c r="F79" s="189"/>
      <c r="G79" s="189"/>
      <c r="H79" s="189"/>
      <c r="I79" s="189"/>
      <c r="J79" s="189"/>
      <c r="K79" s="189"/>
      <c r="L79" s="189"/>
      <c r="M79" s="189"/>
    </row>
    <row r="80" spans="1:13" s="190" customFormat="1" ht="15" customHeight="1" x14ac:dyDescent="0.2">
      <c r="A80" s="189"/>
      <c r="B80" s="189"/>
      <c r="C80" s="189"/>
      <c r="D80" s="189"/>
      <c r="E80" s="189"/>
      <c r="F80" s="189"/>
      <c r="G80" s="189"/>
      <c r="H80" s="189"/>
      <c r="I80" s="189"/>
      <c r="J80" s="189"/>
      <c r="K80" s="189"/>
      <c r="L80" s="189"/>
      <c r="M80" s="189"/>
    </row>
    <row r="81" spans="1:13" s="190" customFormat="1" ht="15" customHeight="1" x14ac:dyDescent="0.2">
      <c r="A81" s="189"/>
      <c r="B81" s="189"/>
      <c r="C81" s="189"/>
      <c r="D81" s="189"/>
      <c r="E81" s="189"/>
      <c r="F81" s="189"/>
      <c r="G81" s="189"/>
      <c r="H81" s="189"/>
      <c r="I81" s="189"/>
      <c r="J81" s="189"/>
      <c r="K81" s="189"/>
      <c r="L81" s="189"/>
      <c r="M81" s="189"/>
    </row>
    <row r="82" spans="1:13" s="190" customFormat="1" ht="15" customHeight="1" x14ac:dyDescent="0.2">
      <c r="A82" s="189"/>
      <c r="B82" s="189"/>
      <c r="C82" s="189"/>
      <c r="D82" s="189"/>
      <c r="E82" s="189"/>
      <c r="F82" s="189"/>
      <c r="G82" s="189"/>
      <c r="H82" s="189"/>
      <c r="I82" s="189"/>
      <c r="J82" s="189"/>
      <c r="K82" s="189"/>
      <c r="L82" s="189"/>
      <c r="M82" s="189"/>
    </row>
    <row r="83" spans="1:13" s="190" customFormat="1" ht="15" customHeight="1" x14ac:dyDescent="0.2">
      <c r="A83" s="189"/>
      <c r="B83" s="189"/>
      <c r="C83" s="189"/>
      <c r="D83" s="189"/>
      <c r="E83" s="189"/>
      <c r="F83" s="189"/>
      <c r="G83" s="189"/>
      <c r="H83" s="189"/>
      <c r="I83" s="189"/>
      <c r="J83" s="189"/>
      <c r="K83" s="189"/>
      <c r="L83" s="189"/>
      <c r="M83" s="189"/>
    </row>
    <row r="84" spans="1:13" s="190" customFormat="1" ht="15" customHeight="1" x14ac:dyDescent="0.2">
      <c r="A84" s="189"/>
      <c r="B84" s="189"/>
      <c r="C84" s="189"/>
      <c r="D84" s="189"/>
      <c r="E84" s="189"/>
      <c r="F84" s="189"/>
      <c r="G84" s="189"/>
      <c r="H84" s="189"/>
      <c r="I84" s="189"/>
      <c r="J84" s="189"/>
      <c r="K84" s="189"/>
      <c r="L84" s="189"/>
      <c r="M84" s="189"/>
    </row>
    <row r="85" spans="1:13" s="190" customFormat="1" ht="15" customHeight="1" x14ac:dyDescent="0.2">
      <c r="A85" s="189"/>
      <c r="B85" s="189"/>
      <c r="C85" s="189"/>
      <c r="D85" s="189"/>
      <c r="E85" s="189"/>
      <c r="F85" s="189"/>
      <c r="G85" s="189"/>
      <c r="H85" s="189"/>
      <c r="I85" s="189"/>
      <c r="J85" s="189"/>
      <c r="K85" s="189"/>
      <c r="L85" s="189"/>
      <c r="M85" s="189"/>
    </row>
    <row r="86" spans="1:13" s="190" customFormat="1" ht="15" customHeight="1" x14ac:dyDescent="0.2">
      <c r="A86" s="189"/>
      <c r="B86" s="189"/>
      <c r="C86" s="189"/>
      <c r="D86" s="189"/>
      <c r="E86" s="189"/>
      <c r="F86" s="189"/>
      <c r="G86" s="189"/>
      <c r="H86" s="189"/>
      <c r="I86" s="189"/>
      <c r="J86" s="189"/>
      <c r="K86" s="189"/>
      <c r="L86" s="189"/>
      <c r="M86" s="189"/>
    </row>
    <row r="87" spans="1:13" s="190" customFormat="1" ht="15" customHeight="1" x14ac:dyDescent="0.2">
      <c r="A87" s="189"/>
      <c r="B87" s="189"/>
      <c r="C87" s="189"/>
      <c r="D87" s="189"/>
      <c r="E87" s="189"/>
      <c r="F87" s="189"/>
      <c r="G87" s="189"/>
      <c r="H87" s="189"/>
      <c r="I87" s="189"/>
      <c r="J87" s="189"/>
      <c r="K87" s="189"/>
      <c r="L87" s="189"/>
      <c r="M87" s="189"/>
    </row>
    <row r="88" spans="1:13" s="190" customFormat="1" ht="15" customHeight="1" x14ac:dyDescent="0.2">
      <c r="A88" s="189"/>
      <c r="B88" s="189"/>
      <c r="C88" s="189"/>
      <c r="D88" s="189"/>
      <c r="E88" s="189"/>
      <c r="F88" s="189"/>
      <c r="G88" s="189"/>
      <c r="H88" s="189"/>
      <c r="I88" s="189"/>
      <c r="J88" s="189"/>
      <c r="K88" s="189"/>
      <c r="L88" s="189"/>
      <c r="M88" s="189"/>
    </row>
    <row r="89" spans="1:13" s="190" customFormat="1" ht="15" customHeight="1" x14ac:dyDescent="0.2">
      <c r="A89" s="189"/>
      <c r="B89" s="189"/>
      <c r="C89" s="189"/>
      <c r="D89" s="189"/>
      <c r="E89" s="189"/>
      <c r="F89" s="189"/>
      <c r="G89" s="189"/>
      <c r="H89" s="189"/>
      <c r="I89" s="189"/>
      <c r="J89" s="189"/>
      <c r="K89" s="189"/>
      <c r="L89" s="189"/>
      <c r="M89" s="189"/>
    </row>
    <row r="90" spans="1:13" s="190" customFormat="1" ht="15" customHeight="1" x14ac:dyDescent="0.2">
      <c r="A90" s="189"/>
      <c r="B90" s="189"/>
      <c r="C90" s="189"/>
      <c r="D90" s="189"/>
      <c r="E90" s="189"/>
      <c r="F90" s="189"/>
      <c r="G90" s="189"/>
      <c r="H90" s="189"/>
      <c r="I90" s="189"/>
      <c r="J90" s="189"/>
      <c r="K90" s="189"/>
      <c r="L90" s="189"/>
      <c r="M90" s="189"/>
    </row>
    <row r="91" spans="1:13" s="190" customFormat="1" ht="15" customHeight="1" x14ac:dyDescent="0.2">
      <c r="A91" s="189"/>
      <c r="B91" s="189"/>
      <c r="C91" s="189"/>
      <c r="D91" s="189"/>
      <c r="E91" s="189"/>
      <c r="F91" s="189"/>
      <c r="G91" s="189"/>
      <c r="H91" s="189"/>
      <c r="I91" s="189"/>
      <c r="J91" s="189"/>
      <c r="K91" s="189"/>
      <c r="L91" s="189"/>
      <c r="M91" s="189"/>
    </row>
    <row r="92" spans="1:13" s="190" customFormat="1" ht="15" customHeight="1" x14ac:dyDescent="0.2">
      <c r="A92" s="189"/>
      <c r="B92" s="189"/>
      <c r="C92" s="189"/>
      <c r="D92" s="189"/>
      <c r="E92" s="189"/>
      <c r="F92" s="189"/>
      <c r="G92" s="189"/>
      <c r="H92" s="189"/>
      <c r="I92" s="189"/>
      <c r="J92" s="189"/>
      <c r="K92" s="189"/>
      <c r="L92" s="189"/>
      <c r="M92" s="189"/>
    </row>
    <row r="93" spans="1:13" s="190" customFormat="1" ht="15" customHeight="1" x14ac:dyDescent="0.2">
      <c r="A93" s="189"/>
      <c r="B93" s="189"/>
      <c r="C93" s="189"/>
      <c r="D93" s="189"/>
      <c r="E93" s="189"/>
      <c r="F93" s="189"/>
      <c r="G93" s="189"/>
      <c r="H93" s="189"/>
      <c r="I93" s="189"/>
      <c r="J93" s="189"/>
      <c r="K93" s="189"/>
      <c r="L93" s="189"/>
      <c r="M93" s="189"/>
    </row>
    <row r="94" spans="1:13" ht="15" customHeight="1" x14ac:dyDescent="0.2">
      <c r="A94" s="1"/>
      <c r="B94" s="1"/>
      <c r="C94" s="1"/>
      <c r="D94" s="1"/>
      <c r="E94" s="1"/>
      <c r="F94" s="1"/>
      <c r="G94" s="1"/>
      <c r="H94" s="1"/>
      <c r="I94" s="1"/>
      <c r="J94" s="1"/>
      <c r="K94" s="1"/>
      <c r="L94" s="1"/>
      <c r="M94" s="1"/>
    </row>
  </sheetData>
  <mergeCells count="12">
    <mergeCell ref="A25:M25"/>
    <mergeCell ref="A26:M26"/>
    <mergeCell ref="A27:M27"/>
    <mergeCell ref="A28:M28"/>
    <mergeCell ref="A29:M29"/>
    <mergeCell ref="C7:G7"/>
    <mergeCell ref="I7:M7"/>
    <mergeCell ref="A1:M1"/>
    <mergeCell ref="A2:M2"/>
    <mergeCell ref="A3:M3"/>
    <mergeCell ref="A4:M4"/>
    <mergeCell ref="C6:M6"/>
  </mergeCells>
  <pageMargins left="0.7" right="0.7" top="0.75" bottom="0.75" header="0.3" footer="0.3"/>
  <pageSetup scale="74" orientation="portrait" r:id="rId1"/>
  <ignoredErrors>
    <ignoredError sqref="C7:M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3"/>
  <sheetViews>
    <sheetView workbookViewId="0">
      <selection activeCell="A5" sqref="A5"/>
    </sheetView>
  </sheetViews>
  <sheetFormatPr defaultColWidth="21.5" defaultRowHeight="12.75" x14ac:dyDescent="0.2"/>
  <cols>
    <col min="1" max="1" width="55.6640625" customWidth="1"/>
    <col min="2" max="2" width="9.33203125" customWidth="1"/>
    <col min="3" max="3" width="2.5" customWidth="1"/>
    <col min="4" max="4" width="8.1640625" customWidth="1"/>
    <col min="5" max="5" width="2" customWidth="1"/>
    <col min="6" max="6" width="11.5" customWidth="1"/>
    <col min="7" max="7" width="1.33203125" customWidth="1"/>
    <col min="8" max="8" width="11" customWidth="1"/>
    <col min="9" max="9" width="1.1640625" customWidth="1"/>
    <col min="10" max="10" width="13.1640625" customWidth="1"/>
    <col min="11" max="11" width="1" customWidth="1"/>
    <col min="12" max="12" width="14.83203125" customWidth="1"/>
    <col min="13" max="13" width="1.1640625" customWidth="1"/>
    <col min="14" max="14" width="13.5" customWidth="1"/>
  </cols>
  <sheetData>
    <row r="1" spans="1:14" ht="15" customHeight="1" x14ac:dyDescent="0.3">
      <c r="A1" s="382" t="s">
        <v>0</v>
      </c>
      <c r="B1" s="397"/>
      <c r="C1" s="397"/>
      <c r="D1" s="397"/>
      <c r="E1" s="397"/>
      <c r="F1" s="397"/>
      <c r="G1" s="397"/>
      <c r="H1" s="397"/>
      <c r="I1" s="397"/>
      <c r="J1" s="397"/>
      <c r="K1" s="397"/>
      <c r="L1" s="397"/>
      <c r="M1" s="397"/>
      <c r="N1" s="397"/>
    </row>
    <row r="2" spans="1:14" ht="15" customHeight="1" x14ac:dyDescent="0.25">
      <c r="A2" s="385" t="s">
        <v>106</v>
      </c>
      <c r="B2" s="397"/>
      <c r="C2" s="397"/>
      <c r="D2" s="397"/>
      <c r="E2" s="397"/>
      <c r="F2" s="397"/>
      <c r="G2" s="397"/>
      <c r="H2" s="397"/>
      <c r="I2" s="397"/>
      <c r="J2" s="397"/>
      <c r="K2" s="397"/>
      <c r="L2" s="397"/>
      <c r="M2" s="397"/>
      <c r="N2" s="397"/>
    </row>
    <row r="3" spans="1:14" ht="15" customHeight="1" x14ac:dyDescent="0.2">
      <c r="A3" s="386" t="s">
        <v>3</v>
      </c>
      <c r="B3" s="397"/>
      <c r="C3" s="397"/>
      <c r="D3" s="397"/>
      <c r="E3" s="397"/>
      <c r="F3" s="397"/>
      <c r="G3" s="397"/>
      <c r="H3" s="397"/>
      <c r="I3" s="397"/>
      <c r="J3" s="397"/>
      <c r="K3" s="397"/>
      <c r="L3" s="397"/>
      <c r="M3" s="397"/>
      <c r="N3" s="397"/>
    </row>
    <row r="4" spans="1:14" ht="15" customHeight="1" x14ac:dyDescent="0.2">
      <c r="A4" s="1"/>
      <c r="B4" s="1"/>
      <c r="C4" s="1"/>
      <c r="D4" s="1"/>
      <c r="E4" s="1"/>
      <c r="F4" s="1"/>
      <c r="G4" s="1"/>
      <c r="H4" s="1"/>
      <c r="I4" s="1"/>
      <c r="J4" s="1"/>
      <c r="K4" s="1"/>
      <c r="L4" s="1"/>
      <c r="M4" s="1"/>
      <c r="N4" s="1"/>
    </row>
    <row r="5" spans="1:14" ht="12.95" customHeight="1" x14ac:dyDescent="0.2">
      <c r="A5" s="58"/>
      <c r="B5" s="417" t="s">
        <v>107</v>
      </c>
      <c r="C5" s="418"/>
      <c r="D5" s="419"/>
      <c r="E5" s="153"/>
      <c r="F5" s="68" t="s">
        <v>5</v>
      </c>
      <c r="G5" s="75"/>
      <c r="H5" s="420" t="s">
        <v>7</v>
      </c>
      <c r="I5" s="421"/>
      <c r="J5" s="421"/>
      <c r="K5" s="421"/>
      <c r="L5" s="422"/>
      <c r="M5" s="422"/>
      <c r="N5" s="423"/>
    </row>
    <row r="6" spans="1:14" ht="12.95" customHeight="1" x14ac:dyDescent="0.2">
      <c r="A6" s="60"/>
      <c r="B6" s="255" t="s">
        <v>38</v>
      </c>
      <c r="C6" s="60"/>
      <c r="D6" s="154" t="s">
        <v>38</v>
      </c>
      <c r="E6" s="155"/>
      <c r="F6" s="156" t="s">
        <v>39</v>
      </c>
      <c r="G6" s="155"/>
      <c r="H6" s="156" t="s">
        <v>40</v>
      </c>
      <c r="I6" s="155"/>
      <c r="J6" s="156" t="s">
        <v>41</v>
      </c>
      <c r="K6" s="155"/>
      <c r="L6" s="156" t="s">
        <v>42</v>
      </c>
      <c r="M6" s="155"/>
      <c r="N6" s="156" t="s">
        <v>39</v>
      </c>
    </row>
    <row r="7" spans="1:14" ht="12.95" customHeight="1" x14ac:dyDescent="0.2">
      <c r="A7" s="118" t="s">
        <v>108</v>
      </c>
      <c r="B7" s="65" t="s">
        <v>109</v>
      </c>
      <c r="C7" s="58"/>
      <c r="D7" s="66" t="s">
        <v>45</v>
      </c>
      <c r="E7" s="157"/>
      <c r="F7" s="158" t="s">
        <v>46</v>
      </c>
      <c r="G7" s="157"/>
      <c r="H7" s="158" t="s">
        <v>46</v>
      </c>
      <c r="I7" s="157"/>
      <c r="J7" s="158" t="s">
        <v>46</v>
      </c>
      <c r="K7" s="157"/>
      <c r="L7" s="158" t="s">
        <v>46</v>
      </c>
      <c r="M7" s="157"/>
      <c r="N7" s="158" t="s">
        <v>46</v>
      </c>
    </row>
    <row r="8" spans="1:14" ht="12.95" customHeight="1" x14ac:dyDescent="0.2">
      <c r="A8" s="70" t="s">
        <v>110</v>
      </c>
      <c r="B8" s="71"/>
      <c r="C8" s="58"/>
      <c r="D8" s="72"/>
      <c r="E8" s="58"/>
      <c r="F8" s="58"/>
      <c r="G8" s="58"/>
      <c r="H8" s="58"/>
      <c r="I8" s="58"/>
      <c r="J8" s="58"/>
      <c r="K8" s="58"/>
      <c r="L8" s="58"/>
      <c r="M8" s="58"/>
      <c r="N8" s="58"/>
    </row>
    <row r="9" spans="1:14" ht="12.95" customHeight="1" x14ac:dyDescent="0.2">
      <c r="A9" s="159" t="s">
        <v>190</v>
      </c>
      <c r="B9" s="288">
        <v>0.1995192307692307</v>
      </c>
      <c r="C9" s="160"/>
      <c r="D9" s="289">
        <v>1.1144883485308959E-2</v>
      </c>
      <c r="E9" s="160"/>
      <c r="F9" s="209">
        <v>199.6</v>
      </c>
      <c r="G9" s="209"/>
      <c r="H9" s="209">
        <v>197.4</v>
      </c>
      <c r="I9" s="209"/>
      <c r="J9" s="209">
        <v>181.1</v>
      </c>
      <c r="K9" s="209"/>
      <c r="L9" s="209">
        <v>168.4</v>
      </c>
      <c r="M9" s="209"/>
      <c r="N9" s="209">
        <v>166.4</v>
      </c>
    </row>
    <row r="10" spans="1:14" ht="12.95" customHeight="1" x14ac:dyDescent="0.2">
      <c r="A10" s="75" t="s">
        <v>191</v>
      </c>
      <c r="B10" s="71"/>
      <c r="C10" s="58"/>
      <c r="D10" s="72"/>
      <c r="E10" s="58"/>
      <c r="F10" s="58"/>
      <c r="G10" s="58"/>
      <c r="H10" s="58"/>
      <c r="I10" s="58"/>
      <c r="J10" s="58"/>
      <c r="K10" s="58"/>
      <c r="L10" s="58"/>
      <c r="M10" s="58"/>
      <c r="N10" s="58"/>
    </row>
    <row r="11" spans="1:14" ht="12.95" customHeight="1" x14ac:dyDescent="0.2">
      <c r="A11" s="215" t="s">
        <v>111</v>
      </c>
      <c r="B11" s="288">
        <v>-2.6881720430107527E-2</v>
      </c>
      <c r="C11" s="160"/>
      <c r="D11" s="290">
        <v>0</v>
      </c>
      <c r="E11" s="160"/>
      <c r="F11" s="291">
        <v>162.9</v>
      </c>
      <c r="G11" s="160"/>
      <c r="H11" s="291">
        <v>163.5</v>
      </c>
      <c r="I11" s="160"/>
      <c r="J11" s="291">
        <v>160.30000000000001</v>
      </c>
      <c r="K11" s="160"/>
      <c r="L11" s="292">
        <v>161</v>
      </c>
      <c r="M11" s="160"/>
      <c r="N11" s="291">
        <v>167.4</v>
      </c>
    </row>
    <row r="12" spans="1:14" ht="12.95" customHeight="1" x14ac:dyDescent="0.2">
      <c r="A12" s="99" t="s">
        <v>192</v>
      </c>
      <c r="B12" s="293">
        <v>0.12882447665056349</v>
      </c>
      <c r="C12" s="58"/>
      <c r="D12" s="294">
        <v>6.0514372163388813E-2</v>
      </c>
      <c r="E12" s="58"/>
      <c r="F12" s="295">
        <v>70.099999999999994</v>
      </c>
      <c r="G12" s="58"/>
      <c r="H12" s="295">
        <v>66.099999999999994</v>
      </c>
      <c r="I12" s="58"/>
      <c r="J12" s="295">
        <v>64.599999999999994</v>
      </c>
      <c r="K12" s="58"/>
      <c r="L12" s="295">
        <v>62.8</v>
      </c>
      <c r="M12" s="58"/>
      <c r="N12" s="295">
        <v>62.1</v>
      </c>
    </row>
    <row r="13" spans="1:14" ht="12.95" customHeight="1" x14ac:dyDescent="0.2">
      <c r="A13" s="231" t="s">
        <v>112</v>
      </c>
      <c r="B13" s="288">
        <v>1.5250544662309368E-2</v>
      </c>
      <c r="C13" s="160"/>
      <c r="D13" s="289">
        <v>1.4808362369338005E-2</v>
      </c>
      <c r="E13" s="296"/>
      <c r="F13" s="297">
        <v>233</v>
      </c>
      <c r="G13" s="296"/>
      <c r="H13" s="298">
        <v>229.6</v>
      </c>
      <c r="I13" s="296"/>
      <c r="J13" s="298">
        <v>224.9</v>
      </c>
      <c r="K13" s="296"/>
      <c r="L13" s="298">
        <v>223.8</v>
      </c>
      <c r="M13" s="296"/>
      <c r="N13" s="298">
        <v>229.5</v>
      </c>
    </row>
    <row r="14" spans="1:14" ht="12.95" customHeight="1" x14ac:dyDescent="0.2">
      <c r="A14" s="164" t="s">
        <v>193</v>
      </c>
      <c r="B14" s="71"/>
      <c r="C14" s="58"/>
      <c r="D14" s="72"/>
      <c r="E14" s="58"/>
      <c r="F14" s="58"/>
      <c r="G14" s="58"/>
      <c r="H14" s="58"/>
      <c r="I14" s="58"/>
      <c r="J14" s="58"/>
      <c r="K14" s="58"/>
      <c r="L14" s="58"/>
      <c r="M14" s="58"/>
      <c r="N14" s="58"/>
    </row>
    <row r="15" spans="1:14" ht="12.95" customHeight="1" x14ac:dyDescent="0.2">
      <c r="A15" s="159" t="s">
        <v>194</v>
      </c>
      <c r="B15" s="288">
        <v>0.01</v>
      </c>
      <c r="C15" s="160"/>
      <c r="D15" s="289">
        <v>0.03</v>
      </c>
      <c r="E15" s="160"/>
      <c r="F15" s="291">
        <v>204.9</v>
      </c>
      <c r="G15" s="160"/>
      <c r="H15" s="291">
        <v>198.9</v>
      </c>
      <c r="I15" s="160"/>
      <c r="J15" s="291">
        <v>206.1</v>
      </c>
      <c r="K15" s="160"/>
      <c r="L15" s="291">
        <v>203.4</v>
      </c>
      <c r="M15" s="160"/>
      <c r="N15" s="291">
        <v>203.8</v>
      </c>
    </row>
    <row r="16" spans="1:14" ht="12.95" customHeight="1" x14ac:dyDescent="0.2">
      <c r="A16" s="227" t="s">
        <v>113</v>
      </c>
      <c r="B16" s="293">
        <v>6.3875469672570989E-2</v>
      </c>
      <c r="C16" s="58"/>
      <c r="D16" s="314">
        <v>0</v>
      </c>
      <c r="E16" s="58"/>
      <c r="F16" s="295">
        <v>197.5</v>
      </c>
      <c r="G16" s="58"/>
      <c r="H16" s="295">
        <v>196.6</v>
      </c>
      <c r="I16" s="58"/>
      <c r="J16" s="295">
        <v>198.8</v>
      </c>
      <c r="K16" s="58"/>
      <c r="L16" s="299">
        <v>192</v>
      </c>
      <c r="M16" s="58"/>
      <c r="N16" s="295">
        <v>186.3</v>
      </c>
    </row>
    <row r="17" spans="1:14" ht="12.95" customHeight="1" x14ac:dyDescent="0.2">
      <c r="A17" s="228" t="s">
        <v>114</v>
      </c>
      <c r="B17" s="288">
        <v>0.17</v>
      </c>
      <c r="C17" s="160"/>
      <c r="D17" s="289">
        <v>7.0000000000000007E-2</v>
      </c>
      <c r="E17" s="160"/>
      <c r="F17" s="300">
        <v>596.20000000000005</v>
      </c>
      <c r="G17" s="160"/>
      <c r="H17" s="300">
        <v>558.20000000000005</v>
      </c>
      <c r="I17" s="160"/>
      <c r="J17" s="300">
        <v>556.1</v>
      </c>
      <c r="K17" s="160"/>
      <c r="L17" s="300">
        <v>529.70000000000005</v>
      </c>
      <c r="M17" s="160"/>
      <c r="N17" s="300">
        <v>510.7</v>
      </c>
    </row>
    <row r="18" spans="1:14" ht="12.95" customHeight="1" x14ac:dyDescent="0.2">
      <c r="A18" s="230" t="s">
        <v>115</v>
      </c>
      <c r="B18" s="293">
        <v>0.10934724689165187</v>
      </c>
      <c r="C18" s="58"/>
      <c r="D18" s="294">
        <v>4.7813777917584045E-2</v>
      </c>
      <c r="E18" s="121"/>
      <c r="F18" s="301">
        <v>998.6</v>
      </c>
      <c r="G18" s="121"/>
      <c r="H18" s="301">
        <v>953.7</v>
      </c>
      <c r="I18" s="121"/>
      <c r="J18" s="302">
        <v>961</v>
      </c>
      <c r="K18" s="121"/>
      <c r="L18" s="301">
        <v>925.1</v>
      </c>
      <c r="M18" s="121"/>
      <c r="N18" s="301">
        <v>900.8</v>
      </c>
    </row>
    <row r="19" spans="1:14" ht="12.95" customHeight="1" x14ac:dyDescent="0.2">
      <c r="A19" s="232" t="s">
        <v>116</v>
      </c>
      <c r="B19" s="288">
        <v>9.0241528797664339E-2</v>
      </c>
      <c r="C19" s="160"/>
      <c r="D19" s="289">
        <v>4.1409617172314714E-2</v>
      </c>
      <c r="E19" s="303"/>
      <c r="F19" s="300">
        <v>1231.5999999999999</v>
      </c>
      <c r="G19" s="303"/>
      <c r="H19" s="300">
        <v>1183.3</v>
      </c>
      <c r="I19" s="303"/>
      <c r="J19" s="300">
        <v>1185.9000000000001</v>
      </c>
      <c r="K19" s="303"/>
      <c r="L19" s="300">
        <v>1148.9000000000001</v>
      </c>
      <c r="M19" s="303"/>
      <c r="N19" s="300">
        <v>1130.3</v>
      </c>
    </row>
    <row r="20" spans="1:14" ht="12.95" customHeight="1" x14ac:dyDescent="0.2">
      <c r="A20" s="233" t="s">
        <v>117</v>
      </c>
      <c r="B20" s="71"/>
      <c r="C20" s="58"/>
      <c r="D20" s="72"/>
      <c r="E20" s="58"/>
      <c r="F20" s="58"/>
      <c r="G20" s="58"/>
      <c r="H20" s="58"/>
      <c r="I20" s="58"/>
      <c r="J20" s="58"/>
      <c r="K20" s="58"/>
      <c r="L20" s="58"/>
      <c r="M20" s="58"/>
      <c r="N20" s="58"/>
    </row>
    <row r="21" spans="1:14" ht="12.95" customHeight="1" x14ac:dyDescent="0.2">
      <c r="A21" s="159" t="s">
        <v>195</v>
      </c>
      <c r="B21" s="288">
        <v>0.61538461538461542</v>
      </c>
      <c r="C21" s="160"/>
      <c r="D21" s="289">
        <v>0.15886287625418061</v>
      </c>
      <c r="E21" s="160"/>
      <c r="F21" s="291">
        <v>69.3</v>
      </c>
      <c r="G21" s="160"/>
      <c r="H21" s="291">
        <v>59.8</v>
      </c>
      <c r="I21" s="160"/>
      <c r="J21" s="291">
        <v>53.9</v>
      </c>
      <c r="K21" s="160"/>
      <c r="L21" s="291">
        <v>47.9</v>
      </c>
      <c r="M21" s="160"/>
      <c r="N21" s="291">
        <v>42.9</v>
      </c>
    </row>
    <row r="22" spans="1:14" ht="12.95" customHeight="1" x14ac:dyDescent="0.2">
      <c r="A22" s="75" t="s">
        <v>196</v>
      </c>
      <c r="B22" s="293">
        <v>0.32000000000000006</v>
      </c>
      <c r="C22" s="58"/>
      <c r="D22" s="294">
        <v>8.9622641509434067E-2</v>
      </c>
      <c r="E22" s="58"/>
      <c r="F22" s="295">
        <v>23.1</v>
      </c>
      <c r="G22" s="58"/>
      <c r="H22" s="295">
        <v>21.2</v>
      </c>
      <c r="I22" s="58"/>
      <c r="J22" s="295">
        <v>20.2</v>
      </c>
      <c r="K22" s="58"/>
      <c r="L22" s="299">
        <v>19</v>
      </c>
      <c r="M22" s="58"/>
      <c r="N22" s="295">
        <v>17.5</v>
      </c>
    </row>
    <row r="23" spans="1:14" ht="12.95" customHeight="1" x14ac:dyDescent="0.2">
      <c r="A23" s="228" t="s">
        <v>118</v>
      </c>
      <c r="B23" s="288">
        <v>0.21513002364066194</v>
      </c>
      <c r="C23" s="160"/>
      <c r="D23" s="289">
        <v>7.8472513638271041E-2</v>
      </c>
      <c r="E23" s="160"/>
      <c r="F23" s="292">
        <v>257</v>
      </c>
      <c r="G23" s="160"/>
      <c r="H23" s="291">
        <v>238.3</v>
      </c>
      <c r="I23" s="160"/>
      <c r="J23" s="291">
        <v>230.8</v>
      </c>
      <c r="K23" s="160"/>
      <c r="L23" s="291">
        <v>220.5</v>
      </c>
      <c r="M23" s="160"/>
      <c r="N23" s="291">
        <v>211.5</v>
      </c>
    </row>
    <row r="24" spans="1:14" ht="12.95" customHeight="1" x14ac:dyDescent="0.2">
      <c r="A24" s="230" t="s">
        <v>119</v>
      </c>
      <c r="B24" s="293">
        <v>0.28503126149319608</v>
      </c>
      <c r="C24" s="58"/>
      <c r="D24" s="294">
        <v>9.4268712809270169E-2</v>
      </c>
      <c r="E24" s="121"/>
      <c r="F24" s="301">
        <v>349.4</v>
      </c>
      <c r="G24" s="121"/>
      <c r="H24" s="301">
        <v>319.3</v>
      </c>
      <c r="I24" s="121"/>
      <c r="J24" s="301">
        <v>304.89999999999998</v>
      </c>
      <c r="K24" s="121"/>
      <c r="L24" s="301">
        <v>287.39999999999998</v>
      </c>
      <c r="M24" s="121"/>
      <c r="N24" s="301">
        <v>271.89999999999998</v>
      </c>
    </row>
    <row r="25" spans="1:14" ht="12.95" customHeight="1" x14ac:dyDescent="0.2">
      <c r="A25" s="234" t="s">
        <v>120</v>
      </c>
      <c r="B25" s="288">
        <v>0.16141001855287571</v>
      </c>
      <c r="C25" s="160"/>
      <c r="D25" s="289">
        <v>5.9221658206429779E-2</v>
      </c>
      <c r="E25" s="160"/>
      <c r="F25" s="292">
        <v>939.7</v>
      </c>
      <c r="G25" s="160"/>
      <c r="H25" s="291">
        <v>886.5</v>
      </c>
      <c r="I25" s="160"/>
      <c r="J25" s="291">
        <v>860.3</v>
      </c>
      <c r="K25" s="160"/>
      <c r="L25" s="291">
        <v>830.7</v>
      </c>
      <c r="M25" s="160"/>
      <c r="N25" s="291">
        <v>808.5</v>
      </c>
    </row>
    <row r="26" spans="1:14" ht="12.95" customHeight="1" x14ac:dyDescent="0.2">
      <c r="A26" s="216" t="s">
        <v>121</v>
      </c>
      <c r="B26" s="293">
        <v>0.12055641421947454</v>
      </c>
      <c r="C26" s="58"/>
      <c r="D26" s="294">
        <v>4.416706673067685E-2</v>
      </c>
      <c r="E26" s="58"/>
      <c r="F26" s="295">
        <v>217.5</v>
      </c>
      <c r="G26" s="58"/>
      <c r="H26" s="295">
        <v>208.3</v>
      </c>
      <c r="I26" s="58"/>
      <c r="J26" s="299">
        <v>208</v>
      </c>
      <c r="K26" s="58"/>
      <c r="L26" s="299">
        <v>202</v>
      </c>
      <c r="M26" s="58"/>
      <c r="N26" s="295">
        <v>194.1</v>
      </c>
    </row>
    <row r="27" spans="1:14" ht="12.95" customHeight="1" x14ac:dyDescent="0.2">
      <c r="A27" s="226" t="s">
        <v>122</v>
      </c>
      <c r="B27" s="288">
        <v>5.5172413793103496E-2</v>
      </c>
      <c r="C27" s="160"/>
      <c r="D27" s="290">
        <v>0</v>
      </c>
      <c r="E27" s="160"/>
      <c r="F27" s="300">
        <v>-15.3</v>
      </c>
      <c r="G27" s="160"/>
      <c r="H27" s="300">
        <v>-15.3</v>
      </c>
      <c r="I27" s="160"/>
      <c r="J27" s="300">
        <v>-14.9</v>
      </c>
      <c r="K27" s="160"/>
      <c r="L27" s="300">
        <v>-15.4</v>
      </c>
      <c r="M27" s="160"/>
      <c r="N27" s="300">
        <v>-14.5</v>
      </c>
    </row>
    <row r="28" spans="1:14" ht="12.95" customHeight="1" thickBot="1" x14ac:dyDescent="0.25">
      <c r="A28" s="323" t="s">
        <v>197</v>
      </c>
      <c r="B28" s="293">
        <v>0.1430750576915556</v>
      </c>
      <c r="C28" s="58"/>
      <c r="D28" s="294">
        <v>5.1448102176650475E-2</v>
      </c>
      <c r="E28" s="324"/>
      <c r="F28" s="325">
        <v>2922.5</v>
      </c>
      <c r="G28" s="325"/>
      <c r="H28" s="325">
        <v>2779.5</v>
      </c>
      <c r="I28" s="325"/>
      <c r="J28" s="325">
        <v>2725.3</v>
      </c>
      <c r="K28" s="325"/>
      <c r="L28" s="325">
        <v>2622</v>
      </c>
      <c r="M28" s="325"/>
      <c r="N28" s="325">
        <v>2556.6999999999998</v>
      </c>
    </row>
    <row r="29" spans="1:14" ht="12.95" customHeight="1" thickTop="1" x14ac:dyDescent="0.2">
      <c r="A29" s="165" t="s">
        <v>123</v>
      </c>
      <c r="B29" s="304"/>
      <c r="C29" s="160"/>
      <c r="D29" s="305"/>
      <c r="E29" s="160"/>
      <c r="F29" s="160"/>
      <c r="G29" s="160"/>
      <c r="H29" s="160"/>
      <c r="I29" s="160"/>
      <c r="J29" s="160"/>
      <c r="K29" s="160"/>
      <c r="L29" s="160"/>
      <c r="M29" s="160"/>
      <c r="N29" s="160"/>
    </row>
    <row r="30" spans="1:14" ht="12.95" customHeight="1" x14ac:dyDescent="0.2">
      <c r="A30" s="219" t="s">
        <v>124</v>
      </c>
      <c r="B30" s="293">
        <v>0.1369345821534888</v>
      </c>
      <c r="C30" s="58"/>
      <c r="D30" s="294">
        <v>4.7144576701885779E-2</v>
      </c>
      <c r="E30" s="58"/>
      <c r="F30" s="210">
        <v>1565.9</v>
      </c>
      <c r="G30" s="210"/>
      <c r="H30" s="210">
        <v>1495.4</v>
      </c>
      <c r="I30" s="210"/>
      <c r="J30" s="210">
        <v>1470.8</v>
      </c>
      <c r="K30" s="210"/>
      <c r="L30" s="210">
        <v>1415.5</v>
      </c>
      <c r="M30" s="210"/>
      <c r="N30" s="210">
        <v>1377.3</v>
      </c>
    </row>
    <row r="31" spans="1:14" ht="12.95" customHeight="1" x14ac:dyDescent="0.2">
      <c r="A31" s="330" t="s">
        <v>125</v>
      </c>
      <c r="B31" s="288">
        <v>0.15024588773952841</v>
      </c>
      <c r="C31" s="160"/>
      <c r="D31" s="289">
        <v>5.6459777275913094E-2</v>
      </c>
      <c r="E31" s="160"/>
      <c r="F31" s="291">
        <v>1356.6</v>
      </c>
      <c r="G31" s="160"/>
      <c r="H31" s="291">
        <v>1284.0999999999999</v>
      </c>
      <c r="I31" s="160"/>
      <c r="J31" s="291">
        <v>1254.5</v>
      </c>
      <c r="K31" s="160"/>
      <c r="L31" s="291">
        <v>1206.5</v>
      </c>
      <c r="M31" s="160"/>
      <c r="N31" s="291">
        <v>1179.4000000000001</v>
      </c>
    </row>
    <row r="32" spans="1:14" ht="12.95" customHeight="1" thickBot="1" x14ac:dyDescent="0.25">
      <c r="A32" s="323" t="s">
        <v>197</v>
      </c>
      <c r="B32" s="293">
        <v>0.1430750576915556</v>
      </c>
      <c r="C32" s="58"/>
      <c r="D32" s="294">
        <v>5.1448102176650475E-2</v>
      </c>
      <c r="E32" s="324"/>
      <c r="F32" s="325">
        <v>2922.5</v>
      </c>
      <c r="G32" s="325"/>
      <c r="H32" s="325">
        <v>2779.5</v>
      </c>
      <c r="I32" s="325"/>
      <c r="J32" s="325">
        <v>2725.3</v>
      </c>
      <c r="K32" s="325"/>
      <c r="L32" s="325">
        <v>2622</v>
      </c>
      <c r="M32" s="325"/>
      <c r="N32" s="325">
        <v>2556.6999999999998</v>
      </c>
    </row>
    <row r="33" spans="1:14" ht="12.95" customHeight="1" thickTop="1" x14ac:dyDescent="0.2">
      <c r="A33" s="159" t="s">
        <v>198</v>
      </c>
      <c r="B33" s="304"/>
      <c r="C33" s="160"/>
      <c r="D33" s="305"/>
      <c r="E33" s="160"/>
      <c r="F33" s="160"/>
      <c r="G33" s="160"/>
      <c r="H33" s="160"/>
      <c r="I33" s="160"/>
      <c r="J33" s="160"/>
      <c r="K33" s="160"/>
      <c r="L33" s="160"/>
      <c r="M33" s="160"/>
      <c r="N33" s="160"/>
    </row>
    <row r="34" spans="1:14" ht="12.95" customHeight="1" x14ac:dyDescent="0.2">
      <c r="A34" s="75" t="s">
        <v>199</v>
      </c>
      <c r="B34" s="71"/>
      <c r="C34" s="58"/>
      <c r="D34" s="72"/>
      <c r="E34" s="58"/>
      <c r="F34" s="58"/>
      <c r="G34" s="58"/>
      <c r="H34" s="58"/>
      <c r="I34" s="58"/>
      <c r="J34" s="58"/>
      <c r="K34" s="58"/>
      <c r="L34" s="58"/>
      <c r="M34" s="58"/>
      <c r="N34" s="58"/>
    </row>
    <row r="35" spans="1:14" ht="12.95" customHeight="1" x14ac:dyDescent="0.2">
      <c r="A35" s="159" t="s">
        <v>200</v>
      </c>
      <c r="B35" s="288">
        <v>-0.10828025477707003</v>
      </c>
      <c r="C35" s="160"/>
      <c r="D35" s="289">
        <v>2.1897810218978155E-2</v>
      </c>
      <c r="E35" s="160"/>
      <c r="F35" s="306">
        <v>14</v>
      </c>
      <c r="G35" s="160"/>
      <c r="H35" s="306">
        <v>13.7</v>
      </c>
      <c r="I35" s="306"/>
      <c r="J35" s="306">
        <v>14.2</v>
      </c>
      <c r="K35" s="306"/>
      <c r="L35" s="306">
        <v>14.8</v>
      </c>
      <c r="M35" s="306"/>
      <c r="N35" s="306">
        <v>15.7</v>
      </c>
    </row>
    <row r="36" spans="1:14" ht="12.95" customHeight="1" x14ac:dyDescent="0.2">
      <c r="A36" s="212" t="s">
        <v>126</v>
      </c>
      <c r="B36" s="293">
        <v>0.52760736196319002</v>
      </c>
      <c r="C36" s="58"/>
      <c r="D36" s="294">
        <v>7.3275862068965483E-2</v>
      </c>
      <c r="E36" s="58"/>
      <c r="F36" s="299">
        <v>24.9</v>
      </c>
      <c r="G36" s="58"/>
      <c r="H36" s="295">
        <v>23.2</v>
      </c>
      <c r="I36" s="58"/>
      <c r="J36" s="295">
        <v>15.8</v>
      </c>
      <c r="K36" s="58"/>
      <c r="L36" s="295">
        <v>11.8</v>
      </c>
      <c r="M36" s="58"/>
      <c r="N36" s="295">
        <v>16.3</v>
      </c>
    </row>
    <row r="37" spans="1:14" ht="12.95" customHeight="1" x14ac:dyDescent="0.2">
      <c r="A37" s="163" t="s">
        <v>201</v>
      </c>
      <c r="B37" s="288">
        <v>0.21562499999999996</v>
      </c>
      <c r="C37" s="160"/>
      <c r="D37" s="289">
        <v>5.4200542005420058E-2</v>
      </c>
      <c r="E37" s="167"/>
      <c r="F37" s="307">
        <v>38.9</v>
      </c>
      <c r="G37" s="167"/>
      <c r="H37" s="307">
        <v>36.9</v>
      </c>
      <c r="I37" s="307"/>
      <c r="J37" s="307">
        <v>30</v>
      </c>
      <c r="K37" s="307"/>
      <c r="L37" s="307">
        <v>26.6</v>
      </c>
      <c r="M37" s="307"/>
      <c r="N37" s="307">
        <v>32</v>
      </c>
    </row>
    <row r="38" spans="1:14" ht="12.95" customHeight="1" x14ac:dyDescent="0.2">
      <c r="A38" s="229" t="s">
        <v>127</v>
      </c>
      <c r="B38" s="168" t="s">
        <v>128</v>
      </c>
      <c r="C38" s="58"/>
      <c r="D38" s="169" t="s">
        <v>128</v>
      </c>
      <c r="E38" s="100"/>
      <c r="F38" s="308">
        <v>104.1</v>
      </c>
      <c r="G38" s="100"/>
      <c r="H38" s="309">
        <v>17.3</v>
      </c>
      <c r="I38" s="100"/>
      <c r="J38" s="309">
        <v>73.3</v>
      </c>
      <c r="K38" s="100"/>
      <c r="L38" s="309">
        <v>38.700000000000003</v>
      </c>
      <c r="M38" s="100"/>
      <c r="N38" s="309">
        <v>10.9</v>
      </c>
    </row>
    <row r="39" spans="1:14" ht="12.95" customHeight="1" thickBot="1" x14ac:dyDescent="0.25">
      <c r="A39" s="326" t="s">
        <v>202</v>
      </c>
      <c r="B39" s="170" t="s">
        <v>128</v>
      </c>
      <c r="C39" s="160"/>
      <c r="D39" s="289">
        <v>1.6383763837638374</v>
      </c>
      <c r="E39" s="327"/>
      <c r="F39" s="328">
        <v>143</v>
      </c>
      <c r="G39" s="329"/>
      <c r="H39" s="328">
        <v>54.2</v>
      </c>
      <c r="I39" s="328"/>
      <c r="J39" s="328">
        <v>103.3</v>
      </c>
      <c r="K39" s="328" t="s">
        <v>129</v>
      </c>
      <c r="L39" s="328">
        <v>65.3</v>
      </c>
      <c r="M39" s="328"/>
      <c r="N39" s="328">
        <v>42.9</v>
      </c>
    </row>
    <row r="40" spans="1:14" ht="12.95" customHeight="1" thickTop="1" x14ac:dyDescent="0.2">
      <c r="A40" s="75" t="s">
        <v>203</v>
      </c>
      <c r="B40" s="293">
        <v>0.36603773584905658</v>
      </c>
      <c r="C40" s="58"/>
      <c r="D40" s="294">
        <v>0.23549488054607509</v>
      </c>
      <c r="E40" s="58"/>
      <c r="F40" s="310">
        <v>362</v>
      </c>
      <c r="G40" s="58"/>
      <c r="H40" s="310">
        <v>293</v>
      </c>
      <c r="I40" s="58"/>
      <c r="J40" s="310">
        <v>264</v>
      </c>
      <c r="K40" s="58"/>
      <c r="L40" s="310">
        <v>271</v>
      </c>
      <c r="M40" s="58"/>
      <c r="N40" s="310">
        <v>265</v>
      </c>
    </row>
    <row r="41" spans="1:14" ht="12.95" customHeight="1" x14ac:dyDescent="0.2">
      <c r="A41" s="159" t="s">
        <v>204</v>
      </c>
      <c r="B41" s="304"/>
      <c r="C41" s="160"/>
      <c r="D41" s="305"/>
      <c r="E41" s="160"/>
      <c r="F41" s="160"/>
      <c r="G41" s="160"/>
      <c r="H41" s="160"/>
      <c r="I41" s="160"/>
      <c r="J41" s="160"/>
      <c r="K41" s="160"/>
      <c r="L41" s="160"/>
      <c r="M41" s="160"/>
      <c r="N41" s="160"/>
    </row>
    <row r="42" spans="1:14" ht="12.95" customHeight="1" x14ac:dyDescent="0.2">
      <c r="A42" s="219" t="s">
        <v>130</v>
      </c>
      <c r="B42" s="293">
        <v>4.5698652345729049E-2</v>
      </c>
      <c r="C42" s="58"/>
      <c r="D42" s="294">
        <v>1.6248153618906941E-2</v>
      </c>
      <c r="E42" s="58"/>
      <c r="F42" s="310">
        <v>10320</v>
      </c>
      <c r="G42" s="58"/>
      <c r="H42" s="310">
        <v>10155</v>
      </c>
      <c r="I42" s="58"/>
      <c r="J42" s="310">
        <v>10046</v>
      </c>
      <c r="K42" s="58"/>
      <c r="L42" s="310">
        <v>9977</v>
      </c>
      <c r="M42" s="58"/>
      <c r="N42" s="310">
        <v>9869</v>
      </c>
    </row>
    <row r="43" spans="1:14" ht="12.95" customHeight="1" x14ac:dyDescent="0.2">
      <c r="A43" s="214" t="s">
        <v>131</v>
      </c>
      <c r="B43" s="288">
        <v>6.972301814708691E-2</v>
      </c>
      <c r="C43" s="160"/>
      <c r="D43" s="289">
        <v>1.2658227848101266E-2</v>
      </c>
      <c r="E43" s="160"/>
      <c r="F43" s="311">
        <v>1120</v>
      </c>
      <c r="G43" s="160"/>
      <c r="H43" s="311">
        <v>1106</v>
      </c>
      <c r="I43" s="160"/>
      <c r="J43" s="311">
        <v>1088</v>
      </c>
      <c r="K43" s="160"/>
      <c r="L43" s="311">
        <v>1065</v>
      </c>
      <c r="M43" s="160"/>
      <c r="N43" s="311">
        <v>1047</v>
      </c>
    </row>
    <row r="44" spans="1:14" ht="12.95" customHeight="1" x14ac:dyDescent="0.2">
      <c r="A44" s="211" t="s">
        <v>132</v>
      </c>
      <c r="B44" s="293">
        <v>8.4856396866840739E-3</v>
      </c>
      <c r="C44" s="58"/>
      <c r="D44" s="312">
        <v>0</v>
      </c>
      <c r="E44" s="100"/>
      <c r="F44" s="313">
        <v>1545</v>
      </c>
      <c r="G44" s="100"/>
      <c r="H44" s="313">
        <v>1543</v>
      </c>
      <c r="I44" s="100"/>
      <c r="J44" s="313">
        <v>1561</v>
      </c>
      <c r="K44" s="100"/>
      <c r="L44" s="313">
        <v>1553</v>
      </c>
      <c r="M44" s="100"/>
      <c r="N44" s="313">
        <v>1532</v>
      </c>
    </row>
    <row r="45" spans="1:14" s="190" customFormat="1" ht="8.25" customHeight="1" x14ac:dyDescent="0.2">
      <c r="A45" s="189"/>
      <c r="B45" s="206"/>
      <c r="C45" s="207"/>
      <c r="D45" s="208"/>
      <c r="E45" s="189"/>
      <c r="F45" s="189"/>
      <c r="G45" s="189"/>
      <c r="H45" s="189"/>
      <c r="I45" s="189"/>
      <c r="J45" s="189"/>
      <c r="K45" s="189"/>
      <c r="L45" s="189"/>
      <c r="M45" s="189"/>
      <c r="N45" s="189"/>
    </row>
    <row r="46" spans="1:14" ht="15" customHeight="1" x14ac:dyDescent="0.2">
      <c r="A46" s="1"/>
      <c r="B46" s="1"/>
      <c r="C46" s="1"/>
      <c r="D46" s="1"/>
      <c r="E46" s="1"/>
      <c r="F46" s="1"/>
      <c r="G46" s="1"/>
      <c r="H46" s="1"/>
      <c r="I46" s="1"/>
      <c r="J46" s="1"/>
      <c r="K46" s="1"/>
      <c r="L46" s="1"/>
      <c r="M46" s="1"/>
      <c r="N46" s="1"/>
    </row>
    <row r="47" spans="1:14" s="190" customFormat="1" ht="24.75" customHeight="1" x14ac:dyDescent="0.2">
      <c r="A47" s="396" t="s">
        <v>241</v>
      </c>
      <c r="B47" s="396"/>
      <c r="C47" s="396"/>
      <c r="D47" s="396"/>
      <c r="E47" s="396"/>
      <c r="F47" s="396"/>
      <c r="G47" s="396"/>
      <c r="H47" s="396"/>
      <c r="I47" s="396"/>
      <c r="J47" s="396"/>
      <c r="K47" s="396"/>
      <c r="L47" s="396"/>
      <c r="M47" s="396"/>
      <c r="N47" s="396"/>
    </row>
    <row r="48" spans="1:14" s="190" customFormat="1" x14ac:dyDescent="0.2">
      <c r="A48" s="396" t="s">
        <v>242</v>
      </c>
      <c r="B48" s="424"/>
      <c r="C48" s="424"/>
      <c r="D48" s="424"/>
      <c r="E48" s="424"/>
      <c r="F48" s="424"/>
      <c r="G48" s="424"/>
      <c r="H48" s="424"/>
      <c r="I48" s="424"/>
      <c r="J48" s="424"/>
      <c r="K48" s="424"/>
      <c r="L48" s="424"/>
      <c r="M48" s="424"/>
      <c r="N48" s="424"/>
    </row>
    <row r="49" spans="1:14" s="190" customFormat="1" ht="24" customHeight="1" x14ac:dyDescent="0.2">
      <c r="A49" s="396" t="s">
        <v>243</v>
      </c>
      <c r="B49" s="424"/>
      <c r="C49" s="424"/>
      <c r="D49" s="424"/>
      <c r="E49" s="424"/>
      <c r="F49" s="424"/>
      <c r="G49" s="424"/>
      <c r="H49" s="424"/>
      <c r="I49" s="424"/>
      <c r="J49" s="424"/>
      <c r="K49" s="424"/>
      <c r="L49" s="424"/>
      <c r="M49" s="424"/>
      <c r="N49" s="424"/>
    </row>
    <row r="50" spans="1:14" s="190" customFormat="1" x14ac:dyDescent="0.2">
      <c r="A50" s="396" t="s">
        <v>133</v>
      </c>
      <c r="B50" s="396"/>
      <c r="C50" s="396"/>
      <c r="D50" s="396"/>
      <c r="E50" s="396"/>
      <c r="F50" s="396"/>
      <c r="G50" s="396"/>
      <c r="H50" s="396"/>
      <c r="I50" s="396"/>
      <c r="J50" s="396"/>
      <c r="K50" s="396"/>
      <c r="L50" s="396"/>
      <c r="M50" s="396"/>
      <c r="N50" s="396"/>
    </row>
    <row r="51" spans="1:14" s="190" customFormat="1" ht="15" customHeight="1" x14ac:dyDescent="0.2">
      <c r="A51" s="425"/>
      <c r="B51" s="426"/>
      <c r="C51" s="426"/>
      <c r="D51" s="426"/>
      <c r="E51" s="426"/>
      <c r="F51" s="426"/>
      <c r="G51" s="426"/>
      <c r="H51" s="426"/>
      <c r="I51" s="426"/>
      <c r="J51" s="426"/>
      <c r="K51" s="426"/>
      <c r="L51" s="426"/>
      <c r="M51" s="426"/>
      <c r="N51" s="426"/>
    </row>
    <row r="52" spans="1:14" s="190" customFormat="1" ht="15" customHeight="1" x14ac:dyDescent="0.2">
      <c r="A52" s="189"/>
      <c r="B52" s="189"/>
      <c r="C52" s="189"/>
      <c r="D52" s="189"/>
      <c r="E52" s="189"/>
      <c r="F52" s="189"/>
      <c r="G52" s="189"/>
      <c r="H52" s="189"/>
      <c r="I52" s="189"/>
      <c r="J52" s="189"/>
      <c r="K52" s="189"/>
      <c r="L52" s="189"/>
      <c r="M52" s="189"/>
      <c r="N52" s="189"/>
    </row>
    <row r="53" spans="1:14" s="190" customFormat="1" ht="15" customHeight="1" x14ac:dyDescent="0.2">
      <c r="A53" s="189"/>
      <c r="B53" s="189"/>
      <c r="C53" s="189"/>
      <c r="D53" s="189"/>
      <c r="E53" s="189"/>
      <c r="F53" s="189"/>
      <c r="G53" s="189"/>
      <c r="H53" s="189"/>
      <c r="I53" s="189"/>
      <c r="J53" s="189"/>
      <c r="K53" s="189"/>
      <c r="L53" s="189"/>
      <c r="M53" s="189"/>
      <c r="N53" s="189"/>
    </row>
    <row r="54" spans="1:14" s="190" customFormat="1" ht="15" customHeight="1" x14ac:dyDescent="0.2">
      <c r="A54" s="189"/>
      <c r="B54" s="189"/>
      <c r="C54" s="189"/>
      <c r="D54" s="189"/>
      <c r="E54" s="189"/>
      <c r="F54" s="189"/>
      <c r="G54" s="189"/>
      <c r="H54" s="189"/>
      <c r="I54" s="189"/>
      <c r="J54" s="189"/>
      <c r="K54" s="189"/>
      <c r="L54" s="189"/>
      <c r="M54" s="189"/>
      <c r="N54" s="189"/>
    </row>
    <row r="55" spans="1:14" s="190" customFormat="1" ht="15" customHeight="1" x14ac:dyDescent="0.2">
      <c r="A55" s="189"/>
      <c r="B55" s="189"/>
      <c r="C55" s="189"/>
      <c r="D55" s="189"/>
      <c r="E55" s="189"/>
      <c r="F55" s="189"/>
      <c r="G55" s="189"/>
      <c r="H55" s="189"/>
      <c r="I55" s="189"/>
      <c r="J55" s="189"/>
      <c r="K55" s="189"/>
      <c r="L55" s="189"/>
      <c r="M55" s="189"/>
      <c r="N55" s="189"/>
    </row>
    <row r="56" spans="1:14" s="190" customFormat="1" ht="15" customHeight="1" x14ac:dyDescent="0.2">
      <c r="A56" s="189"/>
      <c r="B56" s="189"/>
      <c r="C56" s="189"/>
      <c r="D56" s="189"/>
      <c r="E56" s="189"/>
      <c r="F56" s="189"/>
      <c r="G56" s="189"/>
      <c r="H56" s="189"/>
      <c r="I56" s="189"/>
      <c r="J56" s="189"/>
      <c r="K56" s="189"/>
      <c r="L56" s="189"/>
      <c r="M56" s="189"/>
      <c r="N56" s="189"/>
    </row>
    <row r="57" spans="1:14" s="190" customFormat="1" ht="15" customHeight="1" x14ac:dyDescent="0.2">
      <c r="A57" s="189"/>
      <c r="B57" s="189"/>
      <c r="C57" s="189"/>
      <c r="D57" s="189"/>
      <c r="E57" s="189"/>
      <c r="F57" s="189"/>
      <c r="G57" s="189"/>
      <c r="H57" s="189"/>
      <c r="I57" s="189"/>
      <c r="J57" s="189"/>
      <c r="K57" s="189"/>
      <c r="L57" s="189"/>
      <c r="M57" s="189"/>
      <c r="N57" s="189"/>
    </row>
    <row r="58" spans="1:14" s="190" customFormat="1" ht="15" customHeight="1" x14ac:dyDescent="0.2">
      <c r="A58" s="189"/>
      <c r="B58" s="189"/>
      <c r="C58" s="189"/>
      <c r="D58" s="189"/>
      <c r="E58" s="189"/>
      <c r="F58" s="189"/>
      <c r="G58" s="189"/>
      <c r="H58" s="189"/>
      <c r="I58" s="189"/>
      <c r="J58" s="189"/>
      <c r="K58" s="189"/>
      <c r="L58" s="189"/>
      <c r="M58" s="189"/>
      <c r="N58" s="189"/>
    </row>
    <row r="59" spans="1:14" s="190" customFormat="1" ht="15" customHeight="1" x14ac:dyDescent="0.2">
      <c r="A59" s="189"/>
      <c r="B59" s="189"/>
      <c r="C59" s="189"/>
      <c r="D59" s="189"/>
      <c r="E59" s="189"/>
      <c r="F59" s="189"/>
      <c r="G59" s="189"/>
      <c r="H59" s="189"/>
      <c r="I59" s="189"/>
      <c r="J59" s="189"/>
      <c r="K59" s="189"/>
      <c r="L59" s="189"/>
      <c r="M59" s="189"/>
      <c r="N59" s="189"/>
    </row>
    <row r="60" spans="1:14" s="190" customFormat="1" ht="15" customHeight="1" x14ac:dyDescent="0.2">
      <c r="A60" s="189"/>
      <c r="B60" s="189"/>
      <c r="C60" s="189"/>
      <c r="D60" s="189"/>
      <c r="E60" s="189"/>
      <c r="F60" s="189"/>
      <c r="G60" s="189"/>
      <c r="H60" s="189"/>
      <c r="I60" s="189"/>
      <c r="J60" s="189"/>
      <c r="K60" s="189"/>
      <c r="L60" s="189"/>
      <c r="M60" s="189"/>
      <c r="N60" s="189"/>
    </row>
    <row r="61" spans="1:14" s="190" customFormat="1" ht="15" customHeight="1" x14ac:dyDescent="0.2">
      <c r="A61" s="189"/>
      <c r="B61" s="189"/>
      <c r="C61" s="189"/>
      <c r="D61" s="189"/>
      <c r="E61" s="189"/>
      <c r="F61" s="189"/>
      <c r="G61" s="189"/>
      <c r="H61" s="189"/>
      <c r="I61" s="189"/>
      <c r="J61" s="189"/>
      <c r="K61" s="189"/>
      <c r="L61" s="189"/>
      <c r="M61" s="189"/>
      <c r="N61" s="189"/>
    </row>
    <row r="62" spans="1:14" s="190" customFormat="1" ht="15" customHeight="1" x14ac:dyDescent="0.2">
      <c r="A62" s="189"/>
      <c r="B62" s="189"/>
      <c r="C62" s="189"/>
      <c r="D62" s="189"/>
      <c r="E62" s="189"/>
      <c r="F62" s="189"/>
      <c r="G62" s="189"/>
      <c r="H62" s="189"/>
      <c r="I62" s="189"/>
      <c r="J62" s="189"/>
      <c r="K62" s="189"/>
      <c r="L62" s="189"/>
      <c r="M62" s="189"/>
      <c r="N62" s="189"/>
    </row>
    <row r="63" spans="1:14" s="190" customFormat="1" ht="15" customHeight="1" x14ac:dyDescent="0.2">
      <c r="A63" s="189"/>
      <c r="B63" s="189"/>
      <c r="C63" s="189"/>
      <c r="D63" s="189"/>
      <c r="E63" s="189"/>
      <c r="F63" s="189"/>
      <c r="G63" s="189"/>
      <c r="H63" s="189"/>
      <c r="I63" s="189"/>
      <c r="J63" s="189"/>
      <c r="K63" s="189"/>
      <c r="L63" s="189"/>
      <c r="M63" s="189"/>
      <c r="N63" s="189"/>
    </row>
    <row r="64" spans="1:14" s="190" customFormat="1" ht="15" customHeight="1" x14ac:dyDescent="0.2">
      <c r="A64" s="189"/>
      <c r="B64" s="189"/>
      <c r="C64" s="189"/>
      <c r="D64" s="189"/>
      <c r="E64" s="189"/>
      <c r="F64" s="189"/>
      <c r="G64" s="189"/>
      <c r="H64" s="189"/>
      <c r="I64" s="189"/>
      <c r="J64" s="189"/>
      <c r="K64" s="189"/>
      <c r="L64" s="189"/>
      <c r="M64" s="189"/>
      <c r="N64" s="189"/>
    </row>
    <row r="65" spans="1:14" s="190" customFormat="1" ht="15" customHeight="1" x14ac:dyDescent="0.2">
      <c r="A65" s="189"/>
      <c r="B65" s="189"/>
      <c r="C65" s="189"/>
      <c r="D65" s="189"/>
      <c r="E65" s="189"/>
      <c r="F65" s="189"/>
      <c r="G65" s="189"/>
      <c r="H65" s="189"/>
      <c r="I65" s="189"/>
      <c r="J65" s="189"/>
      <c r="K65" s="189"/>
      <c r="L65" s="189"/>
      <c r="M65" s="189"/>
      <c r="N65" s="189"/>
    </row>
    <row r="66" spans="1:14" s="190" customFormat="1" ht="15" customHeight="1" x14ac:dyDescent="0.2">
      <c r="A66" s="189"/>
      <c r="B66" s="189"/>
      <c r="C66" s="189"/>
      <c r="D66" s="189"/>
      <c r="E66" s="189"/>
      <c r="F66" s="189"/>
      <c r="G66" s="189"/>
      <c r="H66" s="189"/>
      <c r="I66" s="189"/>
      <c r="J66" s="189"/>
      <c r="K66" s="189"/>
      <c r="L66" s="189"/>
      <c r="M66" s="189"/>
      <c r="N66" s="189"/>
    </row>
    <row r="67" spans="1:14" s="190" customFormat="1" ht="15" customHeight="1" x14ac:dyDescent="0.2">
      <c r="A67" s="189"/>
      <c r="B67" s="189"/>
      <c r="C67" s="189"/>
      <c r="D67" s="189"/>
      <c r="E67" s="189"/>
      <c r="F67" s="189"/>
      <c r="G67" s="189"/>
      <c r="H67" s="189"/>
      <c r="I67" s="189"/>
      <c r="J67" s="189"/>
      <c r="K67" s="189"/>
      <c r="L67" s="189"/>
      <c r="M67" s="189"/>
      <c r="N67" s="189"/>
    </row>
    <row r="68" spans="1:14" s="190" customFormat="1" ht="15" customHeight="1" x14ac:dyDescent="0.2">
      <c r="A68" s="189"/>
      <c r="B68" s="189"/>
      <c r="C68" s="189"/>
      <c r="D68" s="189"/>
      <c r="E68" s="189"/>
      <c r="F68" s="189"/>
      <c r="G68" s="189"/>
      <c r="H68" s="189"/>
      <c r="I68" s="189"/>
      <c r="J68" s="189"/>
      <c r="K68" s="189"/>
      <c r="L68" s="189"/>
      <c r="M68" s="189"/>
      <c r="N68" s="189"/>
    </row>
    <row r="69" spans="1:14" s="190" customFormat="1" ht="15" customHeight="1" x14ac:dyDescent="0.2">
      <c r="A69" s="189"/>
      <c r="B69" s="189"/>
      <c r="C69" s="189"/>
      <c r="D69" s="189"/>
      <c r="E69" s="189"/>
      <c r="F69" s="189"/>
      <c r="G69" s="189"/>
      <c r="H69" s="189"/>
      <c r="I69" s="189"/>
      <c r="J69" s="189"/>
      <c r="K69" s="189"/>
      <c r="L69" s="189"/>
      <c r="M69" s="189"/>
      <c r="N69" s="189"/>
    </row>
    <row r="70" spans="1:14" s="190" customFormat="1" ht="15" customHeight="1" x14ac:dyDescent="0.2">
      <c r="A70" s="189"/>
      <c r="B70" s="189"/>
      <c r="C70" s="189"/>
      <c r="D70" s="189"/>
      <c r="E70" s="189"/>
      <c r="F70" s="189"/>
      <c r="G70" s="189"/>
      <c r="H70" s="189"/>
      <c r="I70" s="189"/>
      <c r="J70" s="189"/>
      <c r="K70" s="189"/>
      <c r="L70" s="189"/>
      <c r="M70" s="189"/>
      <c r="N70" s="189"/>
    </row>
    <row r="71" spans="1:14" s="190" customFormat="1" ht="15" customHeight="1" x14ac:dyDescent="0.2">
      <c r="A71" s="189"/>
      <c r="B71" s="189"/>
      <c r="C71" s="189"/>
      <c r="D71" s="189"/>
      <c r="E71" s="189"/>
      <c r="F71" s="189"/>
      <c r="G71" s="189"/>
      <c r="H71" s="189"/>
      <c r="I71" s="189"/>
      <c r="J71" s="189"/>
      <c r="K71" s="189"/>
      <c r="L71" s="189"/>
      <c r="M71" s="189"/>
      <c r="N71" s="189"/>
    </row>
    <row r="72" spans="1:14" s="190" customFormat="1" ht="15" customHeight="1" x14ac:dyDescent="0.2">
      <c r="A72" s="189"/>
      <c r="B72" s="189"/>
      <c r="C72" s="189"/>
      <c r="D72" s="189"/>
      <c r="E72" s="189"/>
      <c r="F72" s="189"/>
      <c r="G72" s="189"/>
      <c r="H72" s="189"/>
      <c r="I72" s="189"/>
      <c r="J72" s="189"/>
      <c r="K72" s="189"/>
      <c r="L72" s="189"/>
      <c r="M72" s="189"/>
      <c r="N72" s="189"/>
    </row>
    <row r="73" spans="1:14" s="190" customFormat="1" ht="15" customHeight="1" x14ac:dyDescent="0.2">
      <c r="A73" s="189"/>
      <c r="B73" s="189"/>
      <c r="C73" s="189"/>
      <c r="D73" s="189"/>
      <c r="E73" s="189"/>
      <c r="F73" s="189"/>
      <c r="G73" s="189"/>
      <c r="H73" s="189"/>
      <c r="I73" s="189"/>
      <c r="J73" s="189"/>
      <c r="K73" s="189"/>
      <c r="L73" s="189"/>
      <c r="M73" s="189"/>
      <c r="N73" s="189"/>
    </row>
    <row r="74" spans="1:14" s="190" customFormat="1" ht="15" customHeight="1" x14ac:dyDescent="0.2">
      <c r="A74" s="189"/>
      <c r="B74" s="189"/>
      <c r="C74" s="189"/>
      <c r="D74" s="189"/>
      <c r="E74" s="189"/>
      <c r="F74" s="189"/>
      <c r="G74" s="189"/>
      <c r="H74" s="189"/>
      <c r="I74" s="189"/>
      <c r="J74" s="189"/>
      <c r="K74" s="189"/>
      <c r="L74" s="189"/>
      <c r="M74" s="189"/>
      <c r="N74" s="189"/>
    </row>
    <row r="75" spans="1:14" s="190" customFormat="1" ht="15" customHeight="1" x14ac:dyDescent="0.2">
      <c r="A75" s="189"/>
      <c r="B75" s="189"/>
      <c r="C75" s="189"/>
      <c r="D75" s="189"/>
      <c r="E75" s="189"/>
      <c r="F75" s="189"/>
      <c r="G75" s="189"/>
      <c r="H75" s="189"/>
      <c r="I75" s="189"/>
      <c r="J75" s="189"/>
      <c r="K75" s="189"/>
      <c r="L75" s="189"/>
      <c r="M75" s="189"/>
      <c r="N75" s="189"/>
    </row>
    <row r="76" spans="1:14" s="190" customFormat="1" ht="15" customHeight="1" x14ac:dyDescent="0.2">
      <c r="A76" s="189"/>
      <c r="B76" s="189"/>
      <c r="C76" s="189"/>
      <c r="D76" s="189"/>
      <c r="E76" s="189"/>
      <c r="F76" s="189"/>
      <c r="G76" s="189"/>
      <c r="H76" s="189"/>
      <c r="I76" s="189"/>
      <c r="J76" s="189"/>
      <c r="K76" s="189"/>
      <c r="L76" s="189"/>
      <c r="M76" s="189"/>
      <c r="N76" s="189"/>
    </row>
    <row r="77" spans="1:14" s="190" customFormat="1" ht="15" customHeight="1" x14ac:dyDescent="0.2">
      <c r="A77" s="189"/>
      <c r="B77" s="189"/>
      <c r="C77" s="189"/>
      <c r="D77" s="189"/>
      <c r="E77" s="189"/>
      <c r="F77" s="189"/>
      <c r="G77" s="189"/>
      <c r="H77" s="189"/>
      <c r="I77" s="189"/>
      <c r="J77" s="189"/>
      <c r="K77" s="189"/>
      <c r="L77" s="189"/>
      <c r="M77" s="189"/>
      <c r="N77" s="189"/>
    </row>
    <row r="78" spans="1:14" s="190" customFormat="1" ht="15" customHeight="1" x14ac:dyDescent="0.2">
      <c r="A78" s="189"/>
      <c r="B78" s="189"/>
      <c r="C78" s="189"/>
      <c r="D78" s="189"/>
      <c r="E78" s="189"/>
      <c r="F78" s="189"/>
      <c r="G78" s="189"/>
      <c r="H78" s="189"/>
      <c r="I78" s="189"/>
      <c r="J78" s="189"/>
      <c r="K78" s="189"/>
      <c r="L78" s="189"/>
      <c r="M78" s="189"/>
      <c r="N78" s="189"/>
    </row>
    <row r="79" spans="1:14" s="190" customFormat="1" ht="15" customHeight="1" x14ac:dyDescent="0.2">
      <c r="A79" s="189"/>
      <c r="B79" s="189"/>
      <c r="C79" s="189"/>
      <c r="D79" s="189"/>
      <c r="E79" s="189"/>
      <c r="F79" s="189"/>
      <c r="G79" s="189"/>
      <c r="H79" s="189"/>
      <c r="I79" s="189"/>
      <c r="J79" s="189"/>
      <c r="K79" s="189"/>
      <c r="L79" s="189"/>
      <c r="M79" s="189"/>
      <c r="N79" s="189"/>
    </row>
    <row r="80" spans="1:14" s="190" customFormat="1" ht="15" customHeight="1" x14ac:dyDescent="0.2">
      <c r="A80" s="189"/>
      <c r="B80" s="189"/>
      <c r="C80" s="189"/>
      <c r="D80" s="189"/>
      <c r="E80" s="189"/>
      <c r="F80" s="189"/>
      <c r="G80" s="189"/>
      <c r="H80" s="189"/>
      <c r="I80" s="189"/>
      <c r="J80" s="189"/>
      <c r="K80" s="189"/>
      <c r="L80" s="189"/>
      <c r="M80" s="189"/>
      <c r="N80" s="189"/>
    </row>
    <row r="81" spans="1:14" s="190" customFormat="1" ht="15" customHeight="1" x14ac:dyDescent="0.2">
      <c r="A81" s="189"/>
      <c r="B81" s="189"/>
      <c r="C81" s="189"/>
      <c r="D81" s="189"/>
      <c r="E81" s="189"/>
      <c r="F81" s="189"/>
      <c r="G81" s="189"/>
      <c r="H81" s="189"/>
      <c r="I81" s="189"/>
      <c r="J81" s="189"/>
      <c r="K81" s="189"/>
      <c r="L81" s="189"/>
      <c r="M81" s="189"/>
      <c r="N81" s="189"/>
    </row>
    <row r="82" spans="1:14" s="190" customFormat="1" ht="15" customHeight="1" x14ac:dyDescent="0.2">
      <c r="A82" s="189"/>
      <c r="B82" s="189"/>
      <c r="C82" s="189"/>
      <c r="D82" s="189"/>
      <c r="E82" s="189"/>
      <c r="F82" s="189"/>
      <c r="G82" s="189"/>
      <c r="H82" s="189"/>
      <c r="I82" s="189"/>
      <c r="J82" s="189"/>
      <c r="K82" s="189"/>
      <c r="L82" s="189"/>
      <c r="M82" s="189"/>
      <c r="N82" s="189"/>
    </row>
    <row r="83" spans="1:14" s="190" customFormat="1" ht="15" customHeight="1" x14ac:dyDescent="0.2">
      <c r="A83" s="189"/>
      <c r="B83" s="189"/>
      <c r="C83" s="189"/>
      <c r="D83" s="189"/>
      <c r="E83" s="189"/>
      <c r="F83" s="189"/>
      <c r="G83" s="189"/>
      <c r="H83" s="189"/>
      <c r="I83" s="189"/>
      <c r="J83" s="189"/>
      <c r="K83" s="189"/>
      <c r="L83" s="189"/>
      <c r="M83" s="189"/>
      <c r="N83" s="189"/>
    </row>
    <row r="84" spans="1:14" s="190" customFormat="1" ht="15" customHeight="1" x14ac:dyDescent="0.2">
      <c r="A84" s="189"/>
      <c r="B84" s="189"/>
      <c r="C84" s="189"/>
      <c r="D84" s="189"/>
      <c r="E84" s="189"/>
      <c r="F84" s="189"/>
      <c r="G84" s="189"/>
      <c r="H84" s="189"/>
      <c r="I84" s="189"/>
      <c r="J84" s="189"/>
      <c r="K84" s="189"/>
      <c r="L84" s="189"/>
      <c r="M84" s="189"/>
      <c r="N84" s="189"/>
    </row>
    <row r="85" spans="1:14" s="190" customFormat="1" ht="15" customHeight="1" x14ac:dyDescent="0.2">
      <c r="A85" s="189"/>
      <c r="B85" s="189"/>
      <c r="C85" s="189"/>
      <c r="D85" s="189"/>
      <c r="E85" s="189"/>
      <c r="F85" s="189"/>
      <c r="G85" s="189"/>
      <c r="H85" s="189"/>
      <c r="I85" s="189"/>
      <c r="J85" s="189"/>
      <c r="K85" s="189"/>
      <c r="L85" s="189"/>
      <c r="M85" s="189"/>
      <c r="N85" s="189"/>
    </row>
    <row r="86" spans="1:14" s="190" customFormat="1" ht="15" customHeight="1" x14ac:dyDescent="0.2">
      <c r="A86" s="189"/>
      <c r="B86" s="189"/>
      <c r="C86" s="189"/>
      <c r="D86" s="189"/>
      <c r="E86" s="189"/>
      <c r="F86" s="189"/>
      <c r="G86" s="189"/>
      <c r="H86" s="189"/>
      <c r="I86" s="189"/>
      <c r="J86" s="189"/>
      <c r="K86" s="189"/>
      <c r="L86" s="189"/>
      <c r="M86" s="189"/>
      <c r="N86" s="189"/>
    </row>
    <row r="87" spans="1:14" s="190" customFormat="1" ht="15" customHeight="1" x14ac:dyDescent="0.2">
      <c r="A87" s="189"/>
      <c r="B87" s="189"/>
      <c r="C87" s="189"/>
      <c r="D87" s="189"/>
      <c r="E87" s="189"/>
      <c r="F87" s="189"/>
      <c r="G87" s="189"/>
      <c r="H87" s="189"/>
      <c r="I87" s="189"/>
      <c r="J87" s="189"/>
      <c r="K87" s="189"/>
      <c r="L87" s="189"/>
      <c r="M87" s="189"/>
      <c r="N87" s="189"/>
    </row>
    <row r="88" spans="1:14" s="190" customFormat="1" ht="15" customHeight="1" x14ac:dyDescent="0.2">
      <c r="A88" s="189"/>
      <c r="B88" s="189"/>
      <c r="C88" s="189"/>
      <c r="D88" s="189"/>
      <c r="E88" s="189"/>
      <c r="F88" s="189"/>
      <c r="G88" s="189"/>
      <c r="H88" s="189"/>
      <c r="I88" s="189"/>
      <c r="J88" s="189"/>
      <c r="K88" s="189"/>
      <c r="L88" s="189"/>
      <c r="M88" s="189"/>
      <c r="N88" s="189"/>
    </row>
    <row r="89" spans="1:14" s="190" customFormat="1" ht="15" customHeight="1" x14ac:dyDescent="0.2">
      <c r="A89" s="189"/>
      <c r="B89" s="189"/>
      <c r="C89" s="189"/>
      <c r="D89" s="189"/>
      <c r="E89" s="189"/>
      <c r="F89" s="189"/>
      <c r="G89" s="189"/>
      <c r="H89" s="189"/>
      <c r="I89" s="189"/>
      <c r="J89" s="189"/>
      <c r="K89" s="189"/>
      <c r="L89" s="189"/>
      <c r="M89" s="189"/>
      <c r="N89" s="189"/>
    </row>
    <row r="90" spans="1:14" s="190" customFormat="1" ht="15" customHeight="1" x14ac:dyDescent="0.2">
      <c r="A90" s="189"/>
      <c r="B90" s="189"/>
      <c r="C90" s="189"/>
      <c r="D90" s="189"/>
      <c r="E90" s="189"/>
      <c r="F90" s="189"/>
      <c r="G90" s="189"/>
      <c r="H90" s="189"/>
      <c r="I90" s="189"/>
      <c r="J90" s="189"/>
      <c r="K90" s="189"/>
      <c r="L90" s="189"/>
      <c r="M90" s="189"/>
      <c r="N90" s="189"/>
    </row>
    <row r="91" spans="1:14" s="190" customFormat="1" ht="15" customHeight="1" x14ac:dyDescent="0.2">
      <c r="A91" s="189"/>
      <c r="B91" s="189"/>
      <c r="C91" s="189"/>
      <c r="D91" s="189"/>
      <c r="E91" s="189"/>
      <c r="F91" s="189"/>
      <c r="G91" s="189"/>
      <c r="H91" s="189"/>
      <c r="I91" s="189"/>
      <c r="J91" s="189"/>
      <c r="K91" s="189"/>
      <c r="L91" s="189"/>
      <c r="M91" s="189"/>
      <c r="N91" s="189"/>
    </row>
    <row r="92" spans="1:14" s="190" customFormat="1" ht="15" customHeight="1" x14ac:dyDescent="0.2">
      <c r="A92" s="189"/>
      <c r="B92" s="189"/>
      <c r="C92" s="189"/>
      <c r="D92" s="189"/>
      <c r="E92" s="189"/>
      <c r="F92" s="189"/>
      <c r="G92" s="189"/>
      <c r="H92" s="189"/>
      <c r="I92" s="189"/>
      <c r="J92" s="189"/>
      <c r="K92" s="189"/>
      <c r="L92" s="189"/>
      <c r="M92" s="189"/>
      <c r="N92" s="189"/>
    </row>
    <row r="93" spans="1:14" s="190" customFormat="1" ht="15" customHeight="1" x14ac:dyDescent="0.2">
      <c r="A93" s="189"/>
      <c r="B93" s="189"/>
      <c r="C93" s="189"/>
      <c r="D93" s="189"/>
      <c r="E93" s="189"/>
      <c r="F93" s="189"/>
      <c r="G93" s="189"/>
      <c r="H93" s="189"/>
      <c r="I93" s="189"/>
      <c r="J93" s="189"/>
      <c r="K93" s="189"/>
      <c r="L93" s="189"/>
      <c r="M93" s="189"/>
      <c r="N93" s="189"/>
    </row>
    <row r="94" spans="1:14" s="190" customFormat="1" ht="15" customHeight="1" x14ac:dyDescent="0.2">
      <c r="A94" s="189"/>
      <c r="B94" s="189"/>
      <c r="C94" s="189"/>
      <c r="D94" s="189"/>
      <c r="E94" s="189"/>
      <c r="F94" s="189"/>
      <c r="G94" s="189"/>
      <c r="H94" s="189"/>
      <c r="I94" s="189"/>
      <c r="J94" s="189"/>
      <c r="K94" s="189"/>
      <c r="L94" s="189"/>
      <c r="M94" s="189"/>
      <c r="N94" s="189"/>
    </row>
    <row r="95" spans="1:14" s="190" customFormat="1" ht="15" customHeight="1" x14ac:dyDescent="0.2">
      <c r="A95" s="189"/>
      <c r="B95" s="189"/>
      <c r="C95" s="189"/>
      <c r="D95" s="189"/>
      <c r="E95" s="189"/>
      <c r="F95" s="189"/>
      <c r="G95" s="189"/>
      <c r="H95" s="189"/>
      <c r="I95" s="189"/>
      <c r="J95" s="189"/>
      <c r="K95" s="189"/>
      <c r="L95" s="189"/>
      <c r="M95" s="189"/>
      <c r="N95" s="189"/>
    </row>
    <row r="96" spans="1:14" s="190" customFormat="1" ht="15" customHeight="1" x14ac:dyDescent="0.2">
      <c r="A96" s="189"/>
      <c r="B96" s="189"/>
      <c r="C96" s="189"/>
      <c r="D96" s="189"/>
      <c r="E96" s="189"/>
      <c r="F96" s="189"/>
      <c r="G96" s="189"/>
      <c r="H96" s="189"/>
      <c r="I96" s="189"/>
      <c r="J96" s="189"/>
      <c r="K96" s="189"/>
      <c r="L96" s="189"/>
      <c r="M96" s="189"/>
      <c r="N96" s="189"/>
    </row>
    <row r="97" spans="1:14" s="190" customFormat="1" ht="15" customHeight="1" x14ac:dyDescent="0.2">
      <c r="A97" s="189"/>
      <c r="B97" s="189"/>
      <c r="C97" s="189"/>
      <c r="D97" s="189"/>
      <c r="E97" s="189"/>
      <c r="F97" s="189"/>
      <c r="G97" s="189"/>
      <c r="H97" s="189"/>
      <c r="I97" s="189"/>
      <c r="J97" s="189"/>
      <c r="K97" s="189"/>
      <c r="L97" s="189"/>
      <c r="M97" s="189"/>
      <c r="N97" s="189"/>
    </row>
    <row r="98" spans="1:14" s="190" customFormat="1" ht="15" customHeight="1" x14ac:dyDescent="0.2">
      <c r="A98" s="189"/>
      <c r="B98" s="189"/>
      <c r="C98" s="189"/>
      <c r="D98" s="189"/>
      <c r="E98" s="189"/>
      <c r="F98" s="189"/>
      <c r="G98" s="189"/>
      <c r="H98" s="189"/>
      <c r="I98" s="189"/>
      <c r="J98" s="189"/>
      <c r="K98" s="189"/>
      <c r="L98" s="189"/>
      <c r="M98" s="189"/>
      <c r="N98" s="189"/>
    </row>
    <row r="99" spans="1:14" s="190" customFormat="1" ht="15" customHeight="1" x14ac:dyDescent="0.2">
      <c r="A99" s="189"/>
      <c r="B99" s="189"/>
      <c r="C99" s="189"/>
      <c r="D99" s="189"/>
      <c r="E99" s="189"/>
      <c r="F99" s="189"/>
      <c r="G99" s="189"/>
      <c r="H99" s="189"/>
      <c r="I99" s="189"/>
      <c r="J99" s="189"/>
      <c r="K99" s="189"/>
      <c r="L99" s="189"/>
      <c r="M99" s="189"/>
      <c r="N99" s="189"/>
    </row>
    <row r="100" spans="1:14" s="190" customFormat="1" ht="15" customHeight="1" x14ac:dyDescent="0.2">
      <c r="A100" s="189"/>
      <c r="B100" s="189"/>
      <c r="C100" s="189"/>
      <c r="D100" s="189"/>
      <c r="E100" s="189"/>
      <c r="F100" s="189"/>
      <c r="G100" s="189"/>
      <c r="H100" s="189"/>
      <c r="I100" s="189"/>
      <c r="J100" s="189"/>
      <c r="K100" s="189"/>
      <c r="L100" s="189"/>
      <c r="M100" s="189"/>
      <c r="N100" s="189"/>
    </row>
    <row r="101" spans="1:14" s="190" customFormat="1" x14ac:dyDescent="0.2"/>
    <row r="102" spans="1:14" s="190" customFormat="1" x14ac:dyDescent="0.2"/>
    <row r="103" spans="1:14" s="190" customFormat="1" x14ac:dyDescent="0.2"/>
    <row r="104" spans="1:14" s="190" customFormat="1" x14ac:dyDescent="0.2"/>
    <row r="105" spans="1:14" s="190" customFormat="1" x14ac:dyDescent="0.2"/>
    <row r="106" spans="1:14" s="190" customFormat="1" x14ac:dyDescent="0.2"/>
    <row r="107" spans="1:14" s="190" customFormat="1" x14ac:dyDescent="0.2"/>
    <row r="108" spans="1:14" s="190" customFormat="1" x14ac:dyDescent="0.2"/>
    <row r="109" spans="1:14" s="190" customFormat="1" x14ac:dyDescent="0.2"/>
    <row r="110" spans="1:14" s="190" customFormat="1" x14ac:dyDescent="0.2"/>
    <row r="111" spans="1:14" s="190" customFormat="1" x14ac:dyDescent="0.2"/>
    <row r="112" spans="1:14" s="190" customFormat="1" x14ac:dyDescent="0.2"/>
    <row r="113" s="190" customFormat="1" x14ac:dyDescent="0.2"/>
    <row r="114" s="190" customFormat="1" x14ac:dyDescent="0.2"/>
    <row r="115" s="190" customFormat="1" x14ac:dyDescent="0.2"/>
    <row r="116" s="190" customFormat="1" x14ac:dyDescent="0.2"/>
    <row r="117" s="190" customFormat="1" x14ac:dyDescent="0.2"/>
    <row r="118" s="190" customFormat="1" x14ac:dyDescent="0.2"/>
    <row r="119" s="190" customFormat="1" x14ac:dyDescent="0.2"/>
    <row r="120" s="190" customFormat="1" x14ac:dyDescent="0.2"/>
    <row r="121" s="190" customFormat="1" x14ac:dyDescent="0.2"/>
    <row r="122" s="190" customFormat="1" x14ac:dyDescent="0.2"/>
    <row r="123" s="190" customFormat="1" x14ac:dyDescent="0.2"/>
    <row r="124" s="190" customFormat="1" x14ac:dyDescent="0.2"/>
    <row r="125" s="190" customFormat="1" x14ac:dyDescent="0.2"/>
    <row r="126" s="190" customFormat="1" x14ac:dyDescent="0.2"/>
    <row r="127" s="190" customFormat="1" x14ac:dyDescent="0.2"/>
    <row r="128" s="190" customFormat="1" x14ac:dyDescent="0.2"/>
    <row r="129" s="190" customFormat="1" x14ac:dyDescent="0.2"/>
    <row r="130" s="190" customFormat="1" x14ac:dyDescent="0.2"/>
    <row r="131" s="190" customFormat="1" x14ac:dyDescent="0.2"/>
    <row r="132" s="190" customFormat="1" x14ac:dyDescent="0.2"/>
    <row r="133" s="190" customFormat="1" x14ac:dyDescent="0.2"/>
    <row r="134" s="190" customFormat="1" x14ac:dyDescent="0.2"/>
    <row r="135" s="190" customFormat="1" x14ac:dyDescent="0.2"/>
    <row r="136" s="190" customFormat="1" x14ac:dyDescent="0.2"/>
    <row r="137" s="190" customFormat="1" x14ac:dyDescent="0.2"/>
    <row r="138" s="190" customFormat="1" x14ac:dyDescent="0.2"/>
    <row r="139" s="190" customFormat="1" x14ac:dyDescent="0.2"/>
    <row r="140" s="190" customFormat="1" x14ac:dyDescent="0.2"/>
    <row r="141" s="190" customFormat="1" x14ac:dyDescent="0.2"/>
    <row r="142" s="190" customFormat="1" x14ac:dyDescent="0.2"/>
    <row r="143" s="190" customFormat="1" x14ac:dyDescent="0.2"/>
    <row r="144" s="190" customFormat="1" x14ac:dyDescent="0.2"/>
    <row r="145" s="190" customFormat="1" x14ac:dyDescent="0.2"/>
    <row r="146" s="190" customFormat="1" x14ac:dyDescent="0.2"/>
    <row r="147" s="190" customFormat="1" x14ac:dyDescent="0.2"/>
    <row r="148" s="190" customFormat="1" x14ac:dyDescent="0.2"/>
    <row r="149" s="190" customFormat="1" x14ac:dyDescent="0.2"/>
    <row r="150" s="190" customFormat="1" x14ac:dyDescent="0.2"/>
    <row r="151" s="190" customFormat="1" x14ac:dyDescent="0.2"/>
    <row r="152" s="190" customFormat="1" x14ac:dyDescent="0.2"/>
    <row r="153" s="190" customFormat="1" x14ac:dyDescent="0.2"/>
    <row r="154" s="190" customFormat="1" x14ac:dyDescent="0.2"/>
    <row r="155" s="190" customFormat="1" x14ac:dyDescent="0.2"/>
    <row r="156" s="190" customFormat="1" x14ac:dyDescent="0.2"/>
    <row r="157" s="190" customFormat="1" x14ac:dyDescent="0.2"/>
    <row r="158" s="190" customFormat="1" x14ac:dyDescent="0.2"/>
    <row r="159" s="190" customFormat="1" x14ac:dyDescent="0.2"/>
    <row r="160" s="190" customFormat="1" x14ac:dyDescent="0.2"/>
    <row r="161" s="190" customFormat="1" x14ac:dyDescent="0.2"/>
    <row r="162" s="190" customFormat="1" x14ac:dyDescent="0.2"/>
    <row r="163" s="190" customFormat="1" x14ac:dyDescent="0.2"/>
    <row r="164" s="190" customFormat="1" x14ac:dyDescent="0.2"/>
    <row r="165" s="190" customFormat="1" x14ac:dyDescent="0.2"/>
    <row r="166" s="190" customFormat="1" x14ac:dyDescent="0.2"/>
    <row r="167" s="190" customFormat="1" x14ac:dyDescent="0.2"/>
    <row r="168" s="190" customFormat="1" x14ac:dyDescent="0.2"/>
    <row r="169" s="190" customFormat="1" x14ac:dyDescent="0.2"/>
    <row r="170" s="190" customFormat="1" x14ac:dyDescent="0.2"/>
    <row r="171" s="190" customFormat="1" x14ac:dyDescent="0.2"/>
    <row r="172" s="190" customFormat="1" x14ac:dyDescent="0.2"/>
    <row r="173" s="190" customFormat="1" x14ac:dyDescent="0.2"/>
    <row r="174" s="190" customFormat="1" x14ac:dyDescent="0.2"/>
    <row r="175" s="190" customFormat="1" x14ac:dyDescent="0.2"/>
    <row r="176" s="190" customFormat="1" x14ac:dyDescent="0.2"/>
    <row r="177" s="190" customFormat="1" x14ac:dyDescent="0.2"/>
    <row r="178" s="190" customFormat="1" x14ac:dyDescent="0.2"/>
    <row r="179" s="190" customFormat="1" x14ac:dyDescent="0.2"/>
    <row r="180" s="190" customFormat="1" x14ac:dyDescent="0.2"/>
    <row r="181" s="190" customFormat="1" x14ac:dyDescent="0.2"/>
    <row r="182" s="190" customFormat="1" x14ac:dyDescent="0.2"/>
    <row r="183" s="190" customFormat="1" x14ac:dyDescent="0.2"/>
    <row r="184" s="190" customFormat="1" x14ac:dyDescent="0.2"/>
    <row r="185" s="190" customFormat="1" x14ac:dyDescent="0.2"/>
    <row r="186" s="190" customFormat="1" x14ac:dyDescent="0.2"/>
    <row r="187" s="190" customFormat="1" x14ac:dyDescent="0.2"/>
    <row r="188" s="190" customFormat="1" x14ac:dyDescent="0.2"/>
    <row r="189" s="190" customFormat="1" x14ac:dyDescent="0.2"/>
    <row r="190" s="190" customFormat="1" x14ac:dyDescent="0.2"/>
    <row r="191" s="190" customFormat="1" x14ac:dyDescent="0.2"/>
    <row r="192" s="190" customFormat="1" x14ac:dyDescent="0.2"/>
    <row r="193" s="190" customFormat="1" x14ac:dyDescent="0.2"/>
    <row r="194" s="190" customFormat="1" x14ac:dyDescent="0.2"/>
    <row r="195" s="190" customFormat="1" x14ac:dyDescent="0.2"/>
    <row r="196" s="190" customFormat="1" x14ac:dyDescent="0.2"/>
    <row r="197" s="190" customFormat="1" x14ac:dyDescent="0.2"/>
    <row r="198" s="190" customFormat="1" x14ac:dyDescent="0.2"/>
    <row r="199" s="190" customFormat="1" x14ac:dyDescent="0.2"/>
    <row r="200" s="190" customFormat="1" x14ac:dyDescent="0.2"/>
    <row r="201" s="190" customFormat="1" x14ac:dyDescent="0.2"/>
    <row r="202" s="190" customFormat="1" x14ac:dyDescent="0.2"/>
    <row r="203" s="190" customFormat="1" x14ac:dyDescent="0.2"/>
    <row r="204" s="190" customFormat="1" x14ac:dyDescent="0.2"/>
    <row r="205" s="190" customFormat="1" x14ac:dyDescent="0.2"/>
    <row r="206" s="190" customFormat="1" x14ac:dyDescent="0.2"/>
    <row r="207" s="190" customFormat="1" x14ac:dyDescent="0.2"/>
    <row r="208" s="190" customFormat="1" x14ac:dyDescent="0.2"/>
    <row r="209" s="190" customFormat="1" x14ac:dyDescent="0.2"/>
    <row r="210" s="190" customFormat="1" x14ac:dyDescent="0.2"/>
    <row r="211" s="190" customFormat="1" x14ac:dyDescent="0.2"/>
    <row r="212" s="190" customFormat="1" x14ac:dyDescent="0.2"/>
    <row r="213" s="190" customFormat="1" x14ac:dyDescent="0.2"/>
    <row r="214" s="190" customFormat="1" x14ac:dyDescent="0.2"/>
    <row r="215" s="190" customFormat="1" x14ac:dyDescent="0.2"/>
    <row r="216" s="190" customFormat="1" x14ac:dyDescent="0.2"/>
    <row r="217" s="190" customFormat="1" x14ac:dyDescent="0.2"/>
    <row r="218" s="190" customFormat="1" x14ac:dyDescent="0.2"/>
    <row r="219" s="190" customFormat="1" x14ac:dyDescent="0.2"/>
    <row r="220" s="190" customFormat="1" x14ac:dyDescent="0.2"/>
    <row r="221" s="190" customFormat="1" x14ac:dyDescent="0.2"/>
    <row r="222" s="190" customFormat="1" x14ac:dyDescent="0.2"/>
    <row r="223" s="190" customFormat="1" x14ac:dyDescent="0.2"/>
    <row r="224" s="190" customFormat="1" x14ac:dyDescent="0.2"/>
    <row r="225" s="190" customFormat="1" x14ac:dyDescent="0.2"/>
    <row r="226" s="190" customFormat="1" x14ac:dyDescent="0.2"/>
    <row r="227" s="190" customFormat="1" x14ac:dyDescent="0.2"/>
    <row r="228" s="190" customFormat="1" x14ac:dyDescent="0.2"/>
    <row r="229" s="190" customFormat="1" x14ac:dyDescent="0.2"/>
    <row r="230" s="190" customFormat="1" x14ac:dyDescent="0.2"/>
    <row r="231" s="190" customFormat="1" x14ac:dyDescent="0.2"/>
    <row r="232" s="190" customFormat="1" x14ac:dyDescent="0.2"/>
    <row r="233" s="190" customFormat="1" x14ac:dyDescent="0.2"/>
    <row r="234" s="190" customFormat="1" x14ac:dyDescent="0.2"/>
    <row r="235" s="190" customFormat="1" x14ac:dyDescent="0.2"/>
    <row r="236" s="190" customFormat="1" x14ac:dyDescent="0.2"/>
    <row r="237" s="190" customFormat="1" x14ac:dyDescent="0.2"/>
    <row r="238" s="190" customFormat="1" x14ac:dyDescent="0.2"/>
    <row r="239" s="190" customFormat="1" x14ac:dyDescent="0.2"/>
    <row r="240" s="190" customFormat="1" x14ac:dyDescent="0.2"/>
    <row r="241" s="190" customFormat="1" x14ac:dyDescent="0.2"/>
    <row r="242" s="190" customFormat="1" x14ac:dyDescent="0.2"/>
    <row r="243" s="190" customFormat="1" x14ac:dyDescent="0.2"/>
  </sheetData>
  <mergeCells count="10">
    <mergeCell ref="A47:N47"/>
    <mergeCell ref="A48:N48"/>
    <mergeCell ref="A49:N49"/>
    <mergeCell ref="A50:N50"/>
    <mergeCell ref="A51:N51"/>
    <mergeCell ref="A1:N1"/>
    <mergeCell ref="A2:N2"/>
    <mergeCell ref="A3:N3"/>
    <mergeCell ref="B5:D5"/>
    <mergeCell ref="H5:N5"/>
  </mergeCells>
  <pageMargins left="0.7" right="0.7" top="0.75" bottom="0.75" header="0.3" footer="0.3"/>
  <pageSetup scale="69" orientation="portrait" r:id="rId1"/>
  <ignoredErrors>
    <ignoredError sqref="F5:N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workbookViewId="0">
      <selection activeCell="J54" sqref="J54"/>
    </sheetView>
  </sheetViews>
  <sheetFormatPr defaultColWidth="21.5" defaultRowHeight="12.75" x14ac:dyDescent="0.2"/>
  <cols>
    <col min="1" max="1" width="36.33203125" customWidth="1"/>
    <col min="2" max="2" width="0.83203125" customWidth="1"/>
    <col min="3" max="15" width="10" bestFit="1" customWidth="1"/>
    <col min="16" max="16" width="7" customWidth="1"/>
    <col min="17" max="17" width="8" customWidth="1"/>
  </cols>
  <sheetData>
    <row r="1" spans="1:17" ht="15" customHeight="1" x14ac:dyDescent="0.25">
      <c r="A1" s="385" t="s">
        <v>134</v>
      </c>
      <c r="B1" s="397"/>
      <c r="C1" s="397"/>
      <c r="D1" s="397"/>
      <c r="E1" s="397"/>
      <c r="F1" s="397"/>
      <c r="G1" s="397"/>
      <c r="H1" s="397"/>
      <c r="I1" s="397"/>
      <c r="J1" s="397"/>
      <c r="K1" s="397"/>
      <c r="L1" s="397"/>
      <c r="M1" s="397"/>
      <c r="N1" s="397"/>
      <c r="O1" s="397"/>
      <c r="P1" s="397"/>
      <c r="Q1" s="397"/>
    </row>
    <row r="2" spans="1:17" ht="15" customHeight="1" x14ac:dyDescent="0.2">
      <c r="A2" s="1"/>
      <c r="B2" s="1"/>
      <c r="C2" s="1"/>
      <c r="D2" s="1"/>
      <c r="E2" s="1"/>
      <c r="F2" s="1"/>
      <c r="G2" s="1"/>
      <c r="H2" s="1"/>
      <c r="I2" s="1"/>
      <c r="J2" s="1"/>
      <c r="K2" s="1"/>
      <c r="L2" s="1"/>
      <c r="M2" s="1"/>
      <c r="N2" s="1"/>
      <c r="O2" s="1"/>
      <c r="P2" s="1"/>
      <c r="Q2" s="1"/>
    </row>
    <row r="3" spans="1:17" ht="15" customHeight="1" x14ac:dyDescent="0.2">
      <c r="A3" s="1"/>
      <c r="B3" s="1"/>
      <c r="C3" s="171" t="s">
        <v>7</v>
      </c>
      <c r="D3" s="58"/>
      <c r="E3" s="58"/>
      <c r="F3" s="58"/>
      <c r="G3" s="58"/>
      <c r="H3" s="58"/>
      <c r="I3" s="58"/>
      <c r="J3" s="58"/>
      <c r="K3" s="58"/>
      <c r="L3" s="58"/>
      <c r="M3" s="171" t="s">
        <v>5</v>
      </c>
      <c r="N3" s="58"/>
      <c r="P3" s="427" t="s">
        <v>135</v>
      </c>
      <c r="Q3" s="397"/>
    </row>
    <row r="4" spans="1:17" ht="15" customHeight="1" x14ac:dyDescent="0.2">
      <c r="A4" s="1"/>
      <c r="B4" s="1"/>
      <c r="C4" s="173" t="s">
        <v>136</v>
      </c>
      <c r="D4" s="173" t="s">
        <v>137</v>
      </c>
      <c r="E4" s="173" t="s">
        <v>138</v>
      </c>
      <c r="F4" s="173" t="s">
        <v>139</v>
      </c>
      <c r="G4" s="173" t="s">
        <v>140</v>
      </c>
      <c r="H4" s="173" t="s">
        <v>141</v>
      </c>
      <c r="I4" s="173" t="s">
        <v>142</v>
      </c>
      <c r="J4" s="173" t="s">
        <v>143</v>
      </c>
      <c r="K4" s="173" t="s">
        <v>144</v>
      </c>
      <c r="L4" s="173" t="s">
        <v>145</v>
      </c>
      <c r="M4" s="173" t="s">
        <v>146</v>
      </c>
      <c r="N4" s="173" t="s">
        <v>147</v>
      </c>
      <c r="O4" s="174" t="s">
        <v>136</v>
      </c>
      <c r="P4" s="172" t="s">
        <v>148</v>
      </c>
      <c r="Q4" s="172" t="s">
        <v>149</v>
      </c>
    </row>
    <row r="5" spans="1:17" ht="11.1" customHeight="1" x14ac:dyDescent="0.2">
      <c r="A5" s="70" t="s">
        <v>150</v>
      </c>
      <c r="B5" s="1"/>
      <c r="C5" s="1"/>
      <c r="D5" s="1"/>
      <c r="E5" s="1"/>
      <c r="F5" s="1"/>
      <c r="G5" s="1"/>
      <c r="H5" s="1"/>
      <c r="I5" s="1"/>
      <c r="J5" s="1"/>
      <c r="K5" s="1"/>
      <c r="L5" s="1"/>
      <c r="M5" s="1"/>
      <c r="N5" s="1"/>
      <c r="O5" s="175"/>
      <c r="P5" s="1"/>
      <c r="Q5" s="1"/>
    </row>
    <row r="6" spans="1:17" ht="11.1" customHeight="1" x14ac:dyDescent="0.2">
      <c r="A6" s="75" t="s">
        <v>151</v>
      </c>
      <c r="B6" s="1"/>
      <c r="C6" s="1"/>
      <c r="D6" s="1"/>
      <c r="E6" s="1"/>
      <c r="F6" s="1"/>
      <c r="G6" s="1"/>
      <c r="H6" s="1"/>
      <c r="I6" s="1"/>
      <c r="J6" s="1"/>
      <c r="K6" s="1"/>
      <c r="L6" s="1"/>
      <c r="M6" s="1"/>
      <c r="N6" s="1"/>
      <c r="O6" s="175"/>
      <c r="P6" s="1"/>
      <c r="Q6" s="1"/>
    </row>
    <row r="7" spans="1:17" ht="11.1" customHeight="1" x14ac:dyDescent="0.2">
      <c r="A7" s="214" t="s">
        <v>152</v>
      </c>
      <c r="B7" s="10"/>
      <c r="C7" s="185">
        <v>17685</v>
      </c>
      <c r="D7" s="185">
        <v>17774</v>
      </c>
      <c r="E7" s="185">
        <v>17787</v>
      </c>
      <c r="F7" s="185">
        <v>17930</v>
      </c>
      <c r="G7" s="185">
        <v>18432</v>
      </c>
      <c r="H7" s="185">
        <v>18401</v>
      </c>
      <c r="I7" s="185">
        <v>18308</v>
      </c>
      <c r="J7" s="185">
        <v>18142</v>
      </c>
      <c r="K7" s="185">
        <v>19124</v>
      </c>
      <c r="L7" s="185">
        <v>19763</v>
      </c>
      <c r="M7" s="185">
        <v>19864</v>
      </c>
      <c r="N7" s="185">
        <v>20812</v>
      </c>
      <c r="O7" s="186">
        <v>20663</v>
      </c>
      <c r="P7" s="176">
        <v>-7.1593311551028252E-3</v>
      </c>
      <c r="Q7" s="176">
        <v>0.1683912920554142</v>
      </c>
    </row>
    <row r="8" spans="1:17" ht="11.1" customHeight="1" x14ac:dyDescent="0.2">
      <c r="A8" s="219" t="s">
        <v>153</v>
      </c>
      <c r="B8" s="1"/>
      <c r="C8" s="116">
        <v>4870</v>
      </c>
      <c r="D8" s="116">
        <v>4775</v>
      </c>
      <c r="E8" s="116">
        <v>4948</v>
      </c>
      <c r="F8" s="116">
        <v>4843</v>
      </c>
      <c r="G8" s="116">
        <v>5162</v>
      </c>
      <c r="H8" s="116">
        <v>5213</v>
      </c>
      <c r="I8" s="116">
        <v>5312</v>
      </c>
      <c r="J8" s="116">
        <v>5189</v>
      </c>
      <c r="K8" s="116">
        <v>5324</v>
      </c>
      <c r="L8" s="116">
        <v>5383</v>
      </c>
      <c r="M8" s="116">
        <v>5615</v>
      </c>
      <c r="N8" s="116">
        <v>5825</v>
      </c>
      <c r="O8" s="187">
        <v>5912</v>
      </c>
      <c r="P8" s="177">
        <v>1.4935622317596566E-2</v>
      </c>
      <c r="Q8" s="177">
        <v>0.21396303901437372</v>
      </c>
    </row>
    <row r="9" spans="1:17" ht="11.1" customHeight="1" x14ac:dyDescent="0.2">
      <c r="A9" s="214" t="s">
        <v>154</v>
      </c>
      <c r="B9" s="10"/>
      <c r="C9" s="185">
        <v>2060</v>
      </c>
      <c r="D9" s="185">
        <v>2065</v>
      </c>
      <c r="E9" s="185">
        <v>2097</v>
      </c>
      <c r="F9" s="185">
        <v>2099</v>
      </c>
      <c r="G9" s="185">
        <v>2174</v>
      </c>
      <c r="H9" s="185">
        <v>2171</v>
      </c>
      <c r="I9" s="185">
        <v>2168</v>
      </c>
      <c r="J9" s="185">
        <v>2126</v>
      </c>
      <c r="K9" s="185">
        <v>2199</v>
      </c>
      <c r="L9" s="185">
        <v>2239</v>
      </c>
      <c r="M9" s="185">
        <v>2279</v>
      </c>
      <c r="N9" s="185">
        <v>2364</v>
      </c>
      <c r="O9" s="186">
        <v>2363</v>
      </c>
      <c r="P9" s="178">
        <v>0</v>
      </c>
      <c r="Q9" s="176">
        <v>0.1470873786407767</v>
      </c>
    </row>
    <row r="10" spans="1:17" ht="11.1" customHeight="1" x14ac:dyDescent="0.2">
      <c r="A10" s="70" t="s">
        <v>155</v>
      </c>
      <c r="B10" s="1"/>
      <c r="C10" s="1"/>
      <c r="D10" s="1"/>
      <c r="E10" s="1"/>
      <c r="F10" s="1"/>
      <c r="G10" s="1"/>
      <c r="H10" s="1"/>
      <c r="I10" s="1"/>
      <c r="J10" s="1"/>
      <c r="K10" s="1"/>
      <c r="L10" s="1"/>
      <c r="M10" s="1"/>
      <c r="N10" s="1"/>
      <c r="O10" s="175"/>
      <c r="P10" s="179"/>
      <c r="Q10" s="179"/>
    </row>
    <row r="11" spans="1:17" ht="11.1" customHeight="1" x14ac:dyDescent="0.2">
      <c r="A11" s="235" t="s">
        <v>156</v>
      </c>
      <c r="B11" s="189"/>
      <c r="C11" s="189"/>
      <c r="D11" s="189"/>
      <c r="E11" s="189"/>
      <c r="F11" s="189"/>
      <c r="G11" s="189"/>
      <c r="H11" s="189"/>
      <c r="I11" s="189"/>
      <c r="J11" s="189"/>
      <c r="K11" s="189"/>
      <c r="L11" s="189"/>
      <c r="M11" s="189"/>
      <c r="N11" s="189"/>
      <c r="O11" s="237"/>
      <c r="P11" s="238"/>
      <c r="Q11" s="238"/>
    </row>
    <row r="12" spans="1:17" ht="11.1" customHeight="1" x14ac:dyDescent="0.2">
      <c r="A12" s="236" t="s">
        <v>157</v>
      </c>
      <c r="B12" s="10"/>
      <c r="C12" s="162">
        <v>2433.6</v>
      </c>
      <c r="D12" s="162">
        <v>2556.6999999999998</v>
      </c>
      <c r="E12" s="162">
        <v>2576.1999999999998</v>
      </c>
      <c r="F12" s="162">
        <v>2607.1999999999998</v>
      </c>
      <c r="G12" s="162">
        <v>2622</v>
      </c>
      <c r="H12" s="162">
        <v>2698.2</v>
      </c>
      <c r="I12" s="162">
        <v>2710.4</v>
      </c>
      <c r="J12" s="162">
        <v>2725.3</v>
      </c>
      <c r="K12" s="162">
        <v>2686.7</v>
      </c>
      <c r="L12" s="162">
        <v>2734.6</v>
      </c>
      <c r="M12" s="162">
        <v>2779.5</v>
      </c>
      <c r="N12" s="162">
        <v>2831.3</v>
      </c>
      <c r="O12" s="184">
        <v>2895.2</v>
      </c>
      <c r="P12" s="182"/>
      <c r="Q12" s="176"/>
    </row>
    <row r="13" spans="1:17" ht="12.95" customHeight="1" x14ac:dyDescent="0.2">
      <c r="A13" s="331" t="s">
        <v>211</v>
      </c>
      <c r="B13" s="189"/>
      <c r="C13" s="240">
        <v>13</v>
      </c>
      <c r="D13" s="240">
        <v>1.3</v>
      </c>
      <c r="E13" s="240">
        <v>16</v>
      </c>
      <c r="F13" s="240">
        <v>9.3000000000000007</v>
      </c>
      <c r="G13" s="240">
        <v>9</v>
      </c>
      <c r="H13" s="240">
        <v>10.4</v>
      </c>
      <c r="I13" s="240">
        <v>10.6</v>
      </c>
      <c r="J13" s="240">
        <v>6.1</v>
      </c>
      <c r="K13" s="240">
        <v>11.9</v>
      </c>
      <c r="L13" s="240">
        <v>18.899999999999999</v>
      </c>
      <c r="M13" s="240">
        <v>11.1</v>
      </c>
      <c r="N13" s="240">
        <v>6.6</v>
      </c>
      <c r="O13" s="241">
        <v>21.2</v>
      </c>
      <c r="P13" s="242" t="s">
        <v>128</v>
      </c>
      <c r="Q13" s="243">
        <v>0.63076923076923075</v>
      </c>
    </row>
    <row r="14" spans="1:17" ht="11.1" customHeight="1" x14ac:dyDescent="0.2">
      <c r="A14" s="214" t="s">
        <v>158</v>
      </c>
      <c r="B14" s="10"/>
      <c r="C14" s="162">
        <v>110.1</v>
      </c>
      <c r="D14" s="162">
        <v>18.2</v>
      </c>
      <c r="E14" s="162">
        <v>15</v>
      </c>
      <c r="F14" s="162">
        <v>5.5</v>
      </c>
      <c r="G14" s="162">
        <v>67.2</v>
      </c>
      <c r="H14" s="162">
        <v>1.8</v>
      </c>
      <c r="I14" s="162">
        <v>4.3</v>
      </c>
      <c r="J14" s="162">
        <v>-44.7</v>
      </c>
      <c r="K14" s="162">
        <v>36</v>
      </c>
      <c r="L14" s="162">
        <v>26</v>
      </c>
      <c r="M14" s="162">
        <v>40.700000000000003</v>
      </c>
      <c r="N14" s="162">
        <v>57.3</v>
      </c>
      <c r="O14" s="184">
        <v>6.1000000000001826</v>
      </c>
      <c r="P14" s="182"/>
      <c r="Q14" s="176"/>
    </row>
    <row r="15" spans="1:17" ht="12" customHeight="1" thickBot="1" x14ac:dyDescent="0.25">
      <c r="A15" s="235" t="s">
        <v>159</v>
      </c>
      <c r="B15" s="189"/>
      <c r="C15" s="244">
        <v>2556.6999999999998</v>
      </c>
      <c r="D15" s="244">
        <v>2576.1999999999998</v>
      </c>
      <c r="E15" s="244">
        <v>2607.1999999999998</v>
      </c>
      <c r="F15" s="244">
        <v>2622</v>
      </c>
      <c r="G15" s="244">
        <v>2698.2</v>
      </c>
      <c r="H15" s="244">
        <v>2710.4</v>
      </c>
      <c r="I15" s="244">
        <v>2725.3</v>
      </c>
      <c r="J15" s="244">
        <v>2686.7</v>
      </c>
      <c r="K15" s="244">
        <v>2734.6</v>
      </c>
      <c r="L15" s="244">
        <v>2779.5</v>
      </c>
      <c r="M15" s="244">
        <v>2831.3</v>
      </c>
      <c r="N15" s="244">
        <v>2895.2</v>
      </c>
      <c r="O15" s="245">
        <v>2922.5</v>
      </c>
      <c r="P15" s="243">
        <v>9.4294003868472583E-3</v>
      </c>
      <c r="Q15" s="243">
        <v>0.1430750576915556</v>
      </c>
    </row>
    <row r="16" spans="1:17" ht="11.1" customHeight="1" thickTop="1" x14ac:dyDescent="0.2">
      <c r="A16" s="236" t="s">
        <v>160</v>
      </c>
      <c r="B16" s="236"/>
      <c r="C16" s="236"/>
      <c r="D16" s="236"/>
      <c r="E16" s="236"/>
      <c r="F16" s="236"/>
      <c r="G16" s="236"/>
      <c r="H16" s="236"/>
      <c r="I16" s="236"/>
      <c r="J16" s="236"/>
      <c r="K16" s="236"/>
      <c r="L16" s="236"/>
      <c r="M16" s="236"/>
      <c r="N16" s="236"/>
      <c r="O16" s="253"/>
      <c r="P16" s="236"/>
      <c r="Q16" s="236"/>
    </row>
    <row r="17" spans="1:18" ht="11.1" customHeight="1" x14ac:dyDescent="0.2">
      <c r="A17" s="159" t="s">
        <v>151</v>
      </c>
      <c r="B17" s="10"/>
      <c r="C17" s="10"/>
      <c r="D17" s="10"/>
      <c r="E17" s="10"/>
      <c r="F17" s="10"/>
      <c r="G17" s="10"/>
      <c r="H17" s="10"/>
      <c r="I17" s="10"/>
      <c r="J17" s="10"/>
      <c r="K17" s="10"/>
      <c r="L17" s="10"/>
      <c r="M17" s="10"/>
      <c r="N17" s="10"/>
      <c r="O17" s="180"/>
      <c r="P17" s="181"/>
      <c r="Q17" s="181"/>
    </row>
    <row r="18" spans="1:18" ht="11.1" customHeight="1" x14ac:dyDescent="0.2">
      <c r="A18" s="219" t="s">
        <v>161</v>
      </c>
      <c r="B18" s="1"/>
      <c r="C18" s="112">
        <v>197.9</v>
      </c>
      <c r="D18" s="112">
        <v>200.3</v>
      </c>
      <c r="E18" s="112">
        <v>202.7</v>
      </c>
      <c r="F18" s="166">
        <v>205</v>
      </c>
      <c r="G18" s="112">
        <v>210.2</v>
      </c>
      <c r="H18" s="112">
        <v>211.7</v>
      </c>
      <c r="I18" s="112">
        <v>213.4</v>
      </c>
      <c r="J18" s="112">
        <v>211.3</v>
      </c>
      <c r="K18" s="112">
        <v>213.2</v>
      </c>
      <c r="L18" s="112">
        <v>217.1</v>
      </c>
      <c r="M18" s="112">
        <v>220.8</v>
      </c>
      <c r="N18" s="112">
        <v>227.9</v>
      </c>
      <c r="O18" s="183">
        <v>230.9</v>
      </c>
      <c r="P18" s="177">
        <v>1.3163668275559455E-2</v>
      </c>
      <c r="Q18" s="177">
        <v>0.16675088428499241</v>
      </c>
    </row>
    <row r="19" spans="1:18" ht="12.95" customHeight="1" x14ac:dyDescent="0.2">
      <c r="A19" s="159" t="s">
        <v>212</v>
      </c>
      <c r="B19" s="10"/>
      <c r="C19" s="162">
        <v>1084</v>
      </c>
      <c r="D19" s="161">
        <v>1093.2</v>
      </c>
      <c r="E19" s="161">
        <v>1103.7</v>
      </c>
      <c r="F19" s="161">
        <v>1110.5</v>
      </c>
      <c r="G19" s="161">
        <v>1142.3</v>
      </c>
      <c r="H19" s="161">
        <v>1149.4000000000001</v>
      </c>
      <c r="I19" s="161">
        <v>1155.4000000000001</v>
      </c>
      <c r="J19" s="161">
        <v>1140.5</v>
      </c>
      <c r="K19" s="161">
        <v>1161.8</v>
      </c>
      <c r="L19" s="161">
        <v>1184.3</v>
      </c>
      <c r="M19" s="161">
        <v>1208.4000000000001</v>
      </c>
      <c r="N19" s="162">
        <v>1239</v>
      </c>
      <c r="O19" s="184">
        <v>1250.9000000000001</v>
      </c>
      <c r="P19" s="176">
        <v>9.604519774011373E-3</v>
      </c>
      <c r="Q19" s="176">
        <v>0.15396678966789676</v>
      </c>
    </row>
    <row r="20" spans="1:18" ht="11.1" customHeight="1" x14ac:dyDescent="0.2">
      <c r="A20" s="70" t="s">
        <v>162</v>
      </c>
      <c r="B20" s="1"/>
      <c r="C20" s="1"/>
      <c r="D20" s="1"/>
      <c r="E20" s="1"/>
      <c r="F20" s="1"/>
      <c r="G20" s="1"/>
      <c r="H20" s="1"/>
      <c r="I20" s="1"/>
      <c r="J20" s="1"/>
      <c r="K20" s="1"/>
      <c r="L20" s="1"/>
      <c r="M20" s="1"/>
      <c r="N20" s="1"/>
      <c r="O20" s="175"/>
      <c r="P20" s="179"/>
      <c r="Q20" s="179"/>
    </row>
    <row r="21" spans="1:18" ht="11.1" customHeight="1" x14ac:dyDescent="0.2">
      <c r="A21" s="235" t="s">
        <v>163</v>
      </c>
      <c r="B21" s="189"/>
      <c r="C21" s="189"/>
      <c r="D21" s="189"/>
      <c r="E21" s="189"/>
      <c r="F21" s="189"/>
      <c r="G21" s="189"/>
      <c r="H21" s="189"/>
      <c r="I21" s="189"/>
      <c r="J21" s="189"/>
      <c r="K21" s="189"/>
      <c r="L21" s="189"/>
      <c r="M21" s="189"/>
      <c r="N21" s="189"/>
      <c r="O21" s="237"/>
      <c r="P21" s="238"/>
      <c r="Q21" s="238"/>
      <c r="R21" s="190"/>
    </row>
    <row r="22" spans="1:18" ht="11.1" customHeight="1" x14ac:dyDescent="0.2">
      <c r="A22" s="214" t="s">
        <v>164</v>
      </c>
      <c r="B22" s="10"/>
      <c r="C22" s="185">
        <v>9869</v>
      </c>
      <c r="D22" s="185">
        <v>9916</v>
      </c>
      <c r="E22" s="185">
        <v>9948</v>
      </c>
      <c r="F22" s="185">
        <v>9977</v>
      </c>
      <c r="G22" s="185">
        <v>9989</v>
      </c>
      <c r="H22" s="185">
        <v>10021</v>
      </c>
      <c r="I22" s="185">
        <v>10046</v>
      </c>
      <c r="J22" s="185">
        <v>10068</v>
      </c>
      <c r="K22" s="185">
        <v>10102</v>
      </c>
      <c r="L22" s="185">
        <v>10155</v>
      </c>
      <c r="M22" s="185">
        <v>10198</v>
      </c>
      <c r="N22" s="185">
        <v>10254</v>
      </c>
      <c r="O22" s="186">
        <v>10320</v>
      </c>
      <c r="P22" s="176">
        <v>6.436512580456407E-3</v>
      </c>
      <c r="Q22" s="176">
        <v>4.5698652345729049E-2</v>
      </c>
    </row>
    <row r="23" spans="1:18" ht="11.1" customHeight="1" x14ac:dyDescent="0.2">
      <c r="A23" s="219" t="s">
        <v>165</v>
      </c>
      <c r="B23" s="1"/>
      <c r="C23" s="116">
        <v>1047</v>
      </c>
      <c r="D23" s="116">
        <v>1053</v>
      </c>
      <c r="E23" s="116">
        <v>1060</v>
      </c>
      <c r="F23" s="116">
        <v>1065</v>
      </c>
      <c r="G23" s="116">
        <v>1074</v>
      </c>
      <c r="H23" s="116">
        <v>1083</v>
      </c>
      <c r="I23" s="116">
        <v>1088</v>
      </c>
      <c r="J23" s="116">
        <v>1092</v>
      </c>
      <c r="K23" s="116">
        <v>1099</v>
      </c>
      <c r="L23" s="116">
        <v>1106</v>
      </c>
      <c r="M23" s="116">
        <v>1109</v>
      </c>
      <c r="N23" s="116">
        <v>1117</v>
      </c>
      <c r="O23" s="187">
        <v>1120</v>
      </c>
      <c r="P23" s="177">
        <v>0</v>
      </c>
      <c r="Q23" s="177">
        <v>6.972301814708691E-2</v>
      </c>
    </row>
    <row r="24" spans="1:18" ht="11.1" customHeight="1" x14ac:dyDescent="0.2">
      <c r="A24" s="214" t="s">
        <v>166</v>
      </c>
      <c r="B24" s="10"/>
      <c r="C24" s="185">
        <v>1532</v>
      </c>
      <c r="D24" s="185">
        <v>1532</v>
      </c>
      <c r="E24" s="185">
        <v>1555</v>
      </c>
      <c r="F24" s="185">
        <v>1553</v>
      </c>
      <c r="G24" s="185">
        <v>1559</v>
      </c>
      <c r="H24" s="185">
        <v>1565</v>
      </c>
      <c r="I24" s="185">
        <v>1561</v>
      </c>
      <c r="J24" s="185">
        <v>1547</v>
      </c>
      <c r="K24" s="185">
        <v>1550</v>
      </c>
      <c r="L24" s="185">
        <v>1543</v>
      </c>
      <c r="M24" s="185">
        <v>1543</v>
      </c>
      <c r="N24" s="185">
        <v>1534</v>
      </c>
      <c r="O24" s="186">
        <v>1545</v>
      </c>
      <c r="P24" s="176">
        <v>7.1707953063885263E-3</v>
      </c>
      <c r="Q24" s="176">
        <v>8.4856396866840739E-3</v>
      </c>
    </row>
    <row r="25" spans="1:18" ht="11.1" customHeight="1" x14ac:dyDescent="0.2">
      <c r="A25" s="246" t="s">
        <v>167</v>
      </c>
      <c r="B25" s="189"/>
      <c r="C25" s="189"/>
      <c r="D25" s="189"/>
      <c r="E25" s="189"/>
      <c r="F25" s="189"/>
      <c r="G25" s="189"/>
      <c r="H25" s="189"/>
      <c r="I25" s="189"/>
      <c r="J25" s="189"/>
      <c r="K25" s="189"/>
      <c r="L25" s="189"/>
      <c r="M25" s="189"/>
      <c r="N25" s="189"/>
      <c r="O25" s="237"/>
      <c r="P25" s="238"/>
      <c r="Q25" s="238"/>
    </row>
    <row r="26" spans="1:18" ht="11.1" customHeight="1" x14ac:dyDescent="0.2">
      <c r="A26" s="213" t="s">
        <v>168</v>
      </c>
      <c r="B26" s="10"/>
      <c r="C26" s="185">
        <v>98</v>
      </c>
      <c r="D26" s="185">
        <v>103</v>
      </c>
      <c r="E26" s="185">
        <v>81</v>
      </c>
      <c r="F26" s="185">
        <v>87</v>
      </c>
      <c r="G26" s="185">
        <v>84</v>
      </c>
      <c r="H26" s="185">
        <v>96</v>
      </c>
      <c r="I26" s="185">
        <v>84</v>
      </c>
      <c r="J26" s="185">
        <v>84</v>
      </c>
      <c r="K26" s="185">
        <v>93</v>
      </c>
      <c r="L26" s="185">
        <v>116</v>
      </c>
      <c r="M26" s="185">
        <v>111</v>
      </c>
      <c r="N26" s="185">
        <v>113</v>
      </c>
      <c r="O26" s="186">
        <v>138</v>
      </c>
      <c r="P26" s="176">
        <v>0.22123893805309736</v>
      </c>
      <c r="Q26" s="176">
        <v>0.40816326530612246</v>
      </c>
    </row>
    <row r="27" spans="1:18" ht="11.1" customHeight="1" x14ac:dyDescent="0.2">
      <c r="A27" s="247" t="s">
        <v>169</v>
      </c>
      <c r="B27" s="189"/>
      <c r="C27" s="116">
        <v>1902</v>
      </c>
      <c r="D27" s="116">
        <v>1867</v>
      </c>
      <c r="E27" s="116">
        <v>1554</v>
      </c>
      <c r="F27" s="116">
        <v>1665</v>
      </c>
      <c r="G27" s="116">
        <v>1605</v>
      </c>
      <c r="H27" s="116">
        <v>1755</v>
      </c>
      <c r="I27" s="116">
        <v>1633</v>
      </c>
      <c r="J27" s="116">
        <v>1565</v>
      </c>
      <c r="K27" s="116">
        <v>1642</v>
      </c>
      <c r="L27" s="116">
        <v>1931</v>
      </c>
      <c r="M27" s="116">
        <v>1817</v>
      </c>
      <c r="N27" s="116">
        <v>1787</v>
      </c>
      <c r="O27" s="187">
        <v>2111</v>
      </c>
      <c r="P27" s="243">
        <v>0.18130945719082261</v>
      </c>
      <c r="Q27" s="243">
        <v>0.10988433228180862</v>
      </c>
    </row>
    <row r="28" spans="1:18" ht="11.1" customHeight="1" x14ac:dyDescent="0.2">
      <c r="A28" s="213" t="s">
        <v>170</v>
      </c>
      <c r="B28" s="10"/>
      <c r="C28" s="185">
        <v>38078</v>
      </c>
      <c r="D28" s="185">
        <v>37854</v>
      </c>
      <c r="E28" s="185">
        <v>38000</v>
      </c>
      <c r="F28" s="185">
        <v>43220</v>
      </c>
      <c r="G28" s="185">
        <v>46217</v>
      </c>
      <c r="H28" s="185">
        <v>42627</v>
      </c>
      <c r="I28" s="185">
        <v>38237</v>
      </c>
      <c r="J28" s="185">
        <v>35429</v>
      </c>
      <c r="K28" s="185">
        <v>37687</v>
      </c>
      <c r="L28" s="185">
        <v>40720</v>
      </c>
      <c r="M28" s="185">
        <v>40047</v>
      </c>
      <c r="N28" s="185">
        <v>40717</v>
      </c>
      <c r="O28" s="186">
        <v>45441</v>
      </c>
      <c r="P28" s="176">
        <v>0.11602033548640617</v>
      </c>
      <c r="Q28" s="176">
        <v>0.19336624822732287</v>
      </c>
    </row>
    <row r="29" spans="1:18" ht="11.1" customHeight="1" x14ac:dyDescent="0.2">
      <c r="A29" s="239" t="s">
        <v>213</v>
      </c>
      <c r="B29" s="189"/>
      <c r="C29" s="248">
        <v>0.13100000000000001</v>
      </c>
      <c r="D29" s="248">
        <v>0.128</v>
      </c>
      <c r="E29" s="248">
        <v>0.127</v>
      </c>
      <c r="F29" s="248">
        <v>0.126</v>
      </c>
      <c r="G29" s="248">
        <v>0.125</v>
      </c>
      <c r="H29" s="248">
        <v>0.125</v>
      </c>
      <c r="I29" s="248">
        <v>0.125</v>
      </c>
      <c r="J29" s="248">
        <v>0.128</v>
      </c>
      <c r="K29" s="248">
        <v>0.128</v>
      </c>
      <c r="L29" s="249">
        <v>0.13</v>
      </c>
      <c r="M29" s="248">
        <v>0.127</v>
      </c>
      <c r="N29" s="248">
        <v>0.124</v>
      </c>
      <c r="O29" s="250">
        <v>0.124</v>
      </c>
      <c r="P29" s="251">
        <v>0</v>
      </c>
      <c r="Q29" s="242" t="s">
        <v>171</v>
      </c>
    </row>
    <row r="30" spans="1:18" ht="11.1" customHeight="1" x14ac:dyDescent="0.2">
      <c r="A30" s="165" t="s">
        <v>172</v>
      </c>
      <c r="B30" s="10"/>
      <c r="C30" s="10"/>
      <c r="D30" s="10"/>
      <c r="E30" s="10"/>
      <c r="F30" s="10"/>
      <c r="G30" s="10"/>
      <c r="H30" s="10"/>
      <c r="I30" s="10"/>
      <c r="J30" s="10"/>
      <c r="K30" s="10"/>
      <c r="L30" s="10"/>
      <c r="M30" s="10"/>
      <c r="N30" s="10"/>
      <c r="O30" s="180"/>
      <c r="P30" s="10"/>
      <c r="Q30" s="10"/>
    </row>
    <row r="31" spans="1:18" ht="12.95" customHeight="1" x14ac:dyDescent="0.2">
      <c r="A31" s="235" t="s">
        <v>214</v>
      </c>
      <c r="B31" s="189"/>
      <c r="C31" s="189"/>
      <c r="D31" s="189"/>
      <c r="E31" s="189"/>
      <c r="F31" s="189"/>
      <c r="G31" s="189"/>
      <c r="H31" s="189"/>
      <c r="I31" s="189"/>
      <c r="J31" s="189"/>
      <c r="K31" s="189"/>
      <c r="L31" s="189"/>
      <c r="M31" s="189"/>
      <c r="N31" s="189"/>
      <c r="O31" s="237"/>
      <c r="P31" s="189"/>
      <c r="Q31" s="189"/>
    </row>
    <row r="32" spans="1:18" ht="11.1" customHeight="1" x14ac:dyDescent="0.2">
      <c r="A32" s="216" t="s">
        <v>173</v>
      </c>
      <c r="B32" s="1"/>
      <c r="C32" s="1"/>
      <c r="D32" s="1"/>
      <c r="E32" s="1"/>
      <c r="F32" s="1"/>
      <c r="G32" s="1"/>
      <c r="H32" s="1"/>
      <c r="I32" s="1"/>
      <c r="J32" s="1"/>
      <c r="K32" s="1"/>
      <c r="L32" s="1"/>
      <c r="M32" s="1"/>
      <c r="N32" s="1"/>
      <c r="O32" s="175"/>
      <c r="P32" s="1"/>
      <c r="Q32" s="1"/>
    </row>
    <row r="33" spans="1:17" ht="11.1" customHeight="1" x14ac:dyDescent="0.2">
      <c r="A33" s="214" t="s">
        <v>174</v>
      </c>
      <c r="B33" s="10"/>
      <c r="C33" s="185">
        <v>-462</v>
      </c>
      <c r="D33" s="185">
        <v>-857</v>
      </c>
      <c r="E33" s="185">
        <v>-799</v>
      </c>
      <c r="F33" s="185">
        <v>185</v>
      </c>
      <c r="G33" s="185">
        <v>-1173</v>
      </c>
      <c r="H33" s="185">
        <v>-755</v>
      </c>
      <c r="I33" s="185">
        <v>-1209</v>
      </c>
      <c r="J33" s="185">
        <v>-652</v>
      </c>
      <c r="K33" s="185">
        <v>200</v>
      </c>
      <c r="L33" s="185">
        <v>565</v>
      </c>
      <c r="M33" s="185">
        <v>265</v>
      </c>
      <c r="N33" s="185">
        <v>580</v>
      </c>
      <c r="O33" s="186">
        <v>-125</v>
      </c>
      <c r="P33" s="10"/>
      <c r="Q33" s="10"/>
    </row>
    <row r="34" spans="1:17" ht="11.1" customHeight="1" x14ac:dyDescent="0.2">
      <c r="A34" s="219" t="s">
        <v>175</v>
      </c>
      <c r="B34" s="1"/>
      <c r="C34" s="116">
        <v>685</v>
      </c>
      <c r="D34" s="116">
        <v>-86</v>
      </c>
      <c r="E34" s="116">
        <v>-272</v>
      </c>
      <c r="F34" s="116">
        <v>-113</v>
      </c>
      <c r="G34" s="116">
        <v>-320</v>
      </c>
      <c r="H34" s="116">
        <v>-214</v>
      </c>
      <c r="I34" s="116">
        <v>460</v>
      </c>
      <c r="J34" s="116">
        <v>-190</v>
      </c>
      <c r="K34" s="116">
        <v>877</v>
      </c>
      <c r="L34" s="116">
        <v>1103</v>
      </c>
      <c r="M34" s="116">
        <v>1364</v>
      </c>
      <c r="N34" s="116">
        <v>673</v>
      </c>
      <c r="O34" s="187">
        <v>-409</v>
      </c>
      <c r="P34" s="1"/>
      <c r="Q34" s="1"/>
    </row>
    <row r="35" spans="1:17" ht="11.1" customHeight="1" x14ac:dyDescent="0.2">
      <c r="A35" s="214" t="s">
        <v>176</v>
      </c>
      <c r="B35" s="10"/>
      <c r="C35" s="185">
        <v>833</v>
      </c>
      <c r="D35" s="185">
        <v>324</v>
      </c>
      <c r="E35" s="185">
        <v>-207</v>
      </c>
      <c r="F35" s="185">
        <v>-1208</v>
      </c>
      <c r="G35" s="185">
        <v>-347</v>
      </c>
      <c r="H35" s="185">
        <v>386</v>
      </c>
      <c r="I35" s="185">
        <v>-26</v>
      </c>
      <c r="J35" s="185">
        <v>-1</v>
      </c>
      <c r="K35" s="185">
        <v>348</v>
      </c>
      <c r="L35" s="185">
        <v>-683</v>
      </c>
      <c r="M35" s="185">
        <v>1296</v>
      </c>
      <c r="N35" s="185">
        <v>1633</v>
      </c>
      <c r="O35" s="186">
        <v>1703</v>
      </c>
      <c r="P35" s="10"/>
      <c r="Q35" s="10"/>
    </row>
    <row r="36" spans="1:17" ht="11.1" customHeight="1" x14ac:dyDescent="0.2">
      <c r="A36" s="219" t="s">
        <v>177</v>
      </c>
      <c r="B36" s="1"/>
      <c r="C36" s="116">
        <v>191</v>
      </c>
      <c r="D36" s="116">
        <v>815</v>
      </c>
      <c r="E36" s="116">
        <v>265</v>
      </c>
      <c r="F36" s="116">
        <v>470</v>
      </c>
      <c r="G36" s="116">
        <v>357</v>
      </c>
      <c r="H36" s="116">
        <v>189</v>
      </c>
      <c r="I36" s="116">
        <v>-274</v>
      </c>
      <c r="J36" s="116">
        <v>-159</v>
      </c>
      <c r="K36" s="116">
        <v>-1019</v>
      </c>
      <c r="L36" s="116">
        <v>20</v>
      </c>
      <c r="M36" s="116">
        <v>411</v>
      </c>
      <c r="N36" s="116">
        <v>1007</v>
      </c>
      <c r="O36" s="187">
        <v>273</v>
      </c>
      <c r="P36" s="1"/>
      <c r="Q36" s="1"/>
    </row>
    <row r="37" spans="1:17" ht="11.1" customHeight="1" x14ac:dyDescent="0.2">
      <c r="A37" s="214" t="s">
        <v>178</v>
      </c>
      <c r="B37" s="10"/>
      <c r="C37" s="185">
        <v>281</v>
      </c>
      <c r="D37" s="185">
        <v>14</v>
      </c>
      <c r="E37" s="185">
        <v>1133</v>
      </c>
      <c r="F37" s="185">
        <v>-403</v>
      </c>
      <c r="G37" s="185">
        <v>-463</v>
      </c>
      <c r="H37" s="185">
        <v>-219</v>
      </c>
      <c r="I37" s="185">
        <v>58</v>
      </c>
      <c r="J37" s="185">
        <v>-432</v>
      </c>
      <c r="K37" s="185">
        <v>-687</v>
      </c>
      <c r="L37" s="185">
        <v>-456</v>
      </c>
      <c r="M37" s="185">
        <v>-53</v>
      </c>
      <c r="N37" s="185">
        <v>258</v>
      </c>
      <c r="O37" s="186">
        <v>563</v>
      </c>
      <c r="P37" s="10"/>
      <c r="Q37" s="10"/>
    </row>
    <row r="38" spans="1:17" ht="11.1" customHeight="1" x14ac:dyDescent="0.2">
      <c r="A38" s="219" t="s">
        <v>179</v>
      </c>
      <c r="B38" s="1"/>
      <c r="C38" s="116">
        <v>1628</v>
      </c>
      <c r="D38" s="116">
        <v>1098</v>
      </c>
      <c r="E38" s="116">
        <v>1526</v>
      </c>
      <c r="F38" s="116">
        <v>1421</v>
      </c>
      <c r="G38" s="116">
        <v>1420</v>
      </c>
      <c r="H38" s="116">
        <v>1888</v>
      </c>
      <c r="I38" s="116">
        <v>1585</v>
      </c>
      <c r="J38" s="116">
        <v>1475</v>
      </c>
      <c r="K38" s="116">
        <v>-1110</v>
      </c>
      <c r="L38" s="116">
        <v>1045</v>
      </c>
      <c r="M38" s="116">
        <v>3144</v>
      </c>
      <c r="N38" s="116">
        <v>3535</v>
      </c>
      <c r="O38" s="187">
        <v>3876</v>
      </c>
      <c r="P38" s="1"/>
      <c r="Q38" s="1"/>
    </row>
    <row r="39" spans="1:17" ht="11.1" customHeight="1" x14ac:dyDescent="0.2">
      <c r="A39" s="214" t="s">
        <v>180</v>
      </c>
      <c r="B39" s="10"/>
      <c r="C39" s="185">
        <v>949</v>
      </c>
      <c r="D39" s="185">
        <v>479</v>
      </c>
      <c r="E39" s="185">
        <v>940</v>
      </c>
      <c r="F39" s="185">
        <v>700</v>
      </c>
      <c r="G39" s="185">
        <v>766</v>
      </c>
      <c r="H39" s="185">
        <v>920</v>
      </c>
      <c r="I39" s="185">
        <v>539</v>
      </c>
      <c r="J39" s="185">
        <v>20</v>
      </c>
      <c r="K39" s="185">
        <v>-1090</v>
      </c>
      <c r="L39" s="185">
        <v>-1692</v>
      </c>
      <c r="M39" s="185">
        <v>864</v>
      </c>
      <c r="N39" s="185">
        <v>472</v>
      </c>
      <c r="O39" s="186">
        <v>300</v>
      </c>
      <c r="P39" s="10"/>
      <c r="Q39" s="10"/>
    </row>
    <row r="40" spans="1:17" ht="11.1" customHeight="1" x14ac:dyDescent="0.2">
      <c r="A40" s="70" t="s">
        <v>181</v>
      </c>
      <c r="B40" s="1"/>
      <c r="C40" s="1"/>
      <c r="D40" s="1"/>
      <c r="E40" s="1"/>
      <c r="F40" s="1"/>
      <c r="G40" s="1"/>
      <c r="H40" s="1"/>
      <c r="I40" s="1"/>
      <c r="J40" s="1"/>
      <c r="K40" s="1"/>
      <c r="L40" s="1"/>
      <c r="M40" s="1"/>
      <c r="N40" s="1"/>
      <c r="O40" s="175"/>
      <c r="P40" s="1"/>
      <c r="Q40" s="1"/>
    </row>
    <row r="41" spans="1:17" ht="11.1" customHeight="1" x14ac:dyDescent="0.2">
      <c r="A41" s="235" t="s">
        <v>173</v>
      </c>
      <c r="B41" s="189"/>
      <c r="C41" s="189"/>
      <c r="D41" s="189"/>
      <c r="E41" s="189"/>
      <c r="F41" s="189"/>
      <c r="G41" s="189"/>
      <c r="H41" s="189"/>
      <c r="I41" s="189"/>
      <c r="J41" s="189"/>
      <c r="K41" s="189"/>
      <c r="L41" s="189"/>
      <c r="M41" s="189"/>
      <c r="N41" s="189"/>
      <c r="O41" s="237"/>
      <c r="P41" s="189"/>
      <c r="Q41" s="189"/>
    </row>
    <row r="42" spans="1:17" ht="11.1" customHeight="1" x14ac:dyDescent="0.2">
      <c r="A42" s="159" t="s">
        <v>215</v>
      </c>
      <c r="B42" s="10"/>
      <c r="C42" s="185">
        <v>1769</v>
      </c>
      <c r="D42" s="185">
        <v>-207</v>
      </c>
      <c r="E42" s="185">
        <v>620</v>
      </c>
      <c r="F42" s="185">
        <v>-2049</v>
      </c>
      <c r="G42" s="185">
        <v>-1683</v>
      </c>
      <c r="H42" s="185">
        <v>-297</v>
      </c>
      <c r="I42" s="185">
        <v>-656</v>
      </c>
      <c r="J42" s="185">
        <v>-1979</v>
      </c>
      <c r="K42" s="185">
        <v>-5864</v>
      </c>
      <c r="L42" s="185">
        <v>-5825</v>
      </c>
      <c r="M42" s="185">
        <v>2522</v>
      </c>
      <c r="N42" s="185">
        <v>4005</v>
      </c>
      <c r="O42" s="186">
        <v>2368</v>
      </c>
      <c r="P42" s="10"/>
      <c r="Q42" s="10"/>
    </row>
    <row r="43" spans="1:17" ht="12.95" customHeight="1" x14ac:dyDescent="0.2">
      <c r="A43" s="235" t="s">
        <v>216</v>
      </c>
      <c r="B43" s="189"/>
      <c r="C43" s="201">
        <v>2336</v>
      </c>
      <c r="D43" s="201">
        <v>1994</v>
      </c>
      <c r="E43" s="201">
        <v>1966</v>
      </c>
      <c r="F43" s="201">
        <v>3101</v>
      </c>
      <c r="G43" s="201">
        <v>1923</v>
      </c>
      <c r="H43" s="201">
        <v>2492</v>
      </c>
      <c r="I43" s="201">
        <v>1789</v>
      </c>
      <c r="J43" s="201">
        <v>2040</v>
      </c>
      <c r="K43" s="201">
        <v>3383</v>
      </c>
      <c r="L43" s="201">
        <v>5727</v>
      </c>
      <c r="M43" s="201">
        <v>4769</v>
      </c>
      <c r="N43" s="201">
        <v>4153</v>
      </c>
      <c r="O43" s="252">
        <v>3813</v>
      </c>
      <c r="P43" s="189"/>
      <c r="Q43" s="189"/>
    </row>
    <row r="44" spans="1:17" ht="11.1" customHeight="1" x14ac:dyDescent="0.2">
      <c r="A44" s="214" t="s">
        <v>182</v>
      </c>
      <c r="B44" s="10"/>
      <c r="C44" s="185">
        <v>-2101</v>
      </c>
      <c r="D44" s="185">
        <v>-3959</v>
      </c>
      <c r="E44" s="185">
        <v>-738</v>
      </c>
      <c r="F44" s="185">
        <v>-1799</v>
      </c>
      <c r="G44" s="185">
        <v>701</v>
      </c>
      <c r="H44" s="185">
        <v>-768</v>
      </c>
      <c r="I44" s="185">
        <v>-658</v>
      </c>
      <c r="J44" s="185">
        <v>211</v>
      </c>
      <c r="K44" s="185">
        <v>1851</v>
      </c>
      <c r="L44" s="185">
        <v>1141</v>
      </c>
      <c r="M44" s="185">
        <v>-1761</v>
      </c>
      <c r="N44" s="185">
        <v>-181</v>
      </c>
      <c r="O44" s="186">
        <v>1218</v>
      </c>
      <c r="P44" s="10"/>
      <c r="Q44" s="10"/>
    </row>
    <row r="45" spans="1:17" ht="12" customHeight="1" x14ac:dyDescent="0.2">
      <c r="A45" s="235" t="s">
        <v>217</v>
      </c>
      <c r="B45" s="189"/>
      <c r="C45" s="189"/>
      <c r="D45" s="189"/>
      <c r="E45" s="189"/>
      <c r="F45" s="189"/>
      <c r="G45" s="189"/>
      <c r="H45" s="189"/>
      <c r="I45" s="189"/>
      <c r="J45" s="189"/>
      <c r="K45" s="189"/>
      <c r="L45" s="189"/>
      <c r="M45" s="189"/>
      <c r="N45" s="189"/>
      <c r="O45" s="237"/>
      <c r="P45" s="189"/>
      <c r="Q45" s="189"/>
    </row>
    <row r="46" spans="1:17" ht="11.1" customHeight="1" x14ac:dyDescent="0.2">
      <c r="A46" s="75" t="s">
        <v>173</v>
      </c>
      <c r="B46" s="1"/>
      <c r="C46" s="116">
        <v>181529</v>
      </c>
      <c r="D46" s="116">
        <v>183341</v>
      </c>
      <c r="E46" s="116">
        <v>184432</v>
      </c>
      <c r="F46" s="116">
        <v>187933</v>
      </c>
      <c r="G46" s="116">
        <v>191850</v>
      </c>
      <c r="H46" s="116">
        <v>194268</v>
      </c>
      <c r="I46" s="116">
        <v>199107</v>
      </c>
      <c r="J46" s="116">
        <v>201894</v>
      </c>
      <c r="K46" s="116">
        <v>206970</v>
      </c>
      <c r="L46" s="116">
        <v>212052</v>
      </c>
      <c r="M46" s="116">
        <v>216001</v>
      </c>
      <c r="N46" s="116">
        <v>216112</v>
      </c>
      <c r="O46" s="188">
        <v>218554</v>
      </c>
      <c r="P46" s="177">
        <v>1.1299696453690678E-2</v>
      </c>
      <c r="Q46" s="177">
        <v>0.20396190140418335</v>
      </c>
    </row>
    <row r="47" spans="1:17" s="190" customFormat="1" ht="15" customHeight="1" x14ac:dyDescent="0.2">
      <c r="A47" s="189"/>
      <c r="B47" s="189"/>
      <c r="C47" s="189"/>
      <c r="D47" s="189"/>
      <c r="E47" s="189"/>
      <c r="F47" s="189"/>
      <c r="G47" s="189"/>
      <c r="H47" s="189"/>
      <c r="I47" s="189"/>
      <c r="J47" s="189"/>
      <c r="K47" s="189"/>
      <c r="L47" s="189"/>
      <c r="M47" s="189"/>
      <c r="N47" s="189"/>
      <c r="O47" s="189"/>
      <c r="P47" s="189"/>
      <c r="Q47" s="189"/>
    </row>
    <row r="48" spans="1:17" s="190" customFormat="1" ht="15" customHeight="1" x14ac:dyDescent="0.2">
      <c r="A48" s="396" t="s">
        <v>244</v>
      </c>
      <c r="B48" s="396"/>
      <c r="C48" s="396"/>
      <c r="D48" s="396"/>
      <c r="E48" s="396"/>
      <c r="F48" s="396"/>
      <c r="G48" s="396"/>
      <c r="H48" s="396"/>
      <c r="I48" s="396"/>
      <c r="J48" s="396"/>
      <c r="K48" s="396"/>
      <c r="L48" s="396"/>
      <c r="M48" s="396"/>
      <c r="N48" s="396"/>
      <c r="O48" s="396"/>
      <c r="P48" s="396"/>
      <c r="Q48" s="396"/>
    </row>
    <row r="49" spans="1:17" s="190" customFormat="1" ht="15" customHeight="1" x14ac:dyDescent="0.2">
      <c r="A49" s="396" t="s">
        <v>245</v>
      </c>
      <c r="B49" s="424"/>
      <c r="C49" s="424"/>
      <c r="D49" s="424"/>
      <c r="E49" s="424"/>
      <c r="F49" s="424"/>
      <c r="G49" s="424"/>
      <c r="H49" s="424"/>
      <c r="I49" s="424"/>
      <c r="J49" s="424"/>
      <c r="K49" s="424"/>
      <c r="L49" s="424"/>
      <c r="M49" s="424"/>
      <c r="N49" s="424"/>
      <c r="O49" s="424"/>
      <c r="P49" s="424"/>
      <c r="Q49" s="424"/>
    </row>
    <row r="50" spans="1:17" s="190" customFormat="1" ht="15" customHeight="1" x14ac:dyDescent="0.2">
      <c r="A50" s="396" t="s">
        <v>246</v>
      </c>
      <c r="B50" s="424"/>
      <c r="C50" s="424"/>
      <c r="D50" s="424"/>
      <c r="E50" s="424"/>
      <c r="F50" s="424"/>
      <c r="G50" s="424"/>
      <c r="H50" s="424"/>
      <c r="I50" s="424"/>
      <c r="J50" s="424"/>
      <c r="K50" s="424"/>
      <c r="L50" s="424"/>
      <c r="M50" s="424"/>
      <c r="N50" s="424"/>
      <c r="O50" s="424"/>
      <c r="P50" s="424"/>
      <c r="Q50" s="424"/>
    </row>
    <row r="51" spans="1:17" s="190" customFormat="1" ht="22.5" customHeight="1" x14ac:dyDescent="0.2">
      <c r="A51" s="396" t="s">
        <v>247</v>
      </c>
      <c r="B51" s="424"/>
      <c r="C51" s="424"/>
      <c r="D51" s="424"/>
      <c r="E51" s="424"/>
      <c r="F51" s="424"/>
      <c r="G51" s="424"/>
      <c r="H51" s="424"/>
      <c r="I51" s="424"/>
      <c r="J51" s="424"/>
      <c r="K51" s="424"/>
      <c r="L51" s="424"/>
      <c r="M51" s="424"/>
      <c r="N51" s="424"/>
      <c r="O51" s="424"/>
      <c r="P51" s="424"/>
      <c r="Q51" s="424"/>
    </row>
    <row r="52" spans="1:17" s="190" customFormat="1" ht="15" customHeight="1" x14ac:dyDescent="0.2">
      <c r="A52" s="396" t="s">
        <v>248</v>
      </c>
      <c r="B52" s="424"/>
      <c r="C52" s="424"/>
      <c r="D52" s="424"/>
      <c r="E52" s="424"/>
      <c r="F52" s="424"/>
      <c r="G52" s="424"/>
      <c r="H52" s="424"/>
      <c r="I52" s="424"/>
      <c r="J52" s="424"/>
      <c r="K52" s="424"/>
      <c r="L52" s="424"/>
      <c r="M52" s="424"/>
      <c r="N52" s="424"/>
      <c r="O52" s="424"/>
      <c r="P52" s="424"/>
      <c r="Q52" s="424"/>
    </row>
    <row r="53" spans="1:17" s="190" customFormat="1" ht="15" customHeight="1" x14ac:dyDescent="0.2">
      <c r="A53" s="396" t="s">
        <v>249</v>
      </c>
      <c r="B53" s="424"/>
      <c r="C53" s="424"/>
      <c r="D53" s="424"/>
      <c r="E53" s="424"/>
      <c r="F53" s="424"/>
      <c r="G53" s="424"/>
      <c r="H53" s="424"/>
      <c r="I53" s="424"/>
      <c r="J53" s="424"/>
      <c r="K53" s="424"/>
      <c r="L53" s="424"/>
      <c r="M53" s="424"/>
      <c r="N53" s="424"/>
      <c r="O53" s="424"/>
      <c r="P53" s="424"/>
      <c r="Q53" s="424"/>
    </row>
    <row r="54" spans="1:17" s="190" customFormat="1" ht="15" customHeight="1" x14ac:dyDescent="0.2">
      <c r="A54" s="235" t="s">
        <v>133</v>
      </c>
      <c r="B54" s="192"/>
      <c r="C54" s="192"/>
      <c r="D54" s="192"/>
      <c r="E54" s="192"/>
      <c r="F54" s="192"/>
      <c r="G54" s="192"/>
      <c r="H54" s="192"/>
      <c r="I54" s="192"/>
      <c r="J54" s="192"/>
      <c r="K54" s="192"/>
      <c r="L54" s="192"/>
      <c r="M54" s="192"/>
      <c r="N54" s="192"/>
      <c r="O54" s="192"/>
      <c r="P54" s="192"/>
      <c r="Q54" s="192"/>
    </row>
    <row r="55" spans="1:17" s="190" customFormat="1" ht="15" customHeight="1" x14ac:dyDescent="0.2">
      <c r="A55" s="189"/>
      <c r="B55" s="189"/>
      <c r="C55" s="189"/>
      <c r="D55" s="189"/>
      <c r="E55" s="189"/>
      <c r="F55" s="189"/>
      <c r="G55" s="189"/>
      <c r="H55" s="189"/>
      <c r="I55" s="189"/>
      <c r="J55" s="189"/>
      <c r="K55" s="189"/>
      <c r="L55" s="189"/>
      <c r="M55" s="189"/>
      <c r="N55" s="189"/>
      <c r="O55" s="189"/>
      <c r="P55" s="189"/>
      <c r="Q55" s="189"/>
    </row>
    <row r="56" spans="1:17" s="190" customFormat="1" ht="15" customHeight="1" x14ac:dyDescent="0.2">
      <c r="A56" s="189"/>
      <c r="B56" s="189"/>
      <c r="C56" s="189"/>
      <c r="D56" s="189"/>
      <c r="E56" s="189"/>
      <c r="F56" s="189"/>
      <c r="G56" s="189"/>
      <c r="H56" s="189"/>
      <c r="I56" s="189"/>
      <c r="J56" s="189"/>
      <c r="K56" s="189"/>
      <c r="L56" s="189"/>
      <c r="M56" s="189"/>
      <c r="N56" s="189"/>
      <c r="O56" s="189"/>
      <c r="P56" s="189"/>
      <c r="Q56" s="189"/>
    </row>
    <row r="57" spans="1:17" s="190" customFormat="1" ht="15" customHeight="1" x14ac:dyDescent="0.2">
      <c r="A57" s="189"/>
      <c r="B57" s="189"/>
      <c r="C57" s="189"/>
      <c r="D57" s="189"/>
      <c r="E57" s="189"/>
      <c r="F57" s="189"/>
      <c r="G57" s="189"/>
      <c r="H57" s="189"/>
      <c r="I57" s="189"/>
      <c r="J57" s="189"/>
      <c r="K57" s="189"/>
      <c r="L57" s="189"/>
      <c r="M57" s="189"/>
      <c r="N57" s="189"/>
      <c r="O57" s="189"/>
      <c r="P57" s="189"/>
      <c r="Q57" s="189"/>
    </row>
    <row r="58" spans="1:17" s="190" customFormat="1" ht="15" customHeight="1" x14ac:dyDescent="0.2">
      <c r="A58" s="189"/>
      <c r="B58" s="189"/>
      <c r="C58" s="189"/>
      <c r="D58" s="189"/>
      <c r="E58" s="189"/>
      <c r="F58" s="189"/>
      <c r="G58" s="189"/>
      <c r="H58" s="189"/>
      <c r="I58" s="189"/>
      <c r="J58" s="189"/>
      <c r="K58" s="189"/>
      <c r="L58" s="189"/>
      <c r="M58" s="189"/>
      <c r="N58" s="189"/>
      <c r="O58" s="189"/>
      <c r="P58" s="189"/>
      <c r="Q58" s="189"/>
    </row>
    <row r="59" spans="1:17" s="190" customFormat="1" ht="15" customHeight="1" x14ac:dyDescent="0.2">
      <c r="A59" s="189"/>
      <c r="B59" s="189"/>
      <c r="C59" s="189"/>
      <c r="D59" s="189"/>
      <c r="E59" s="189"/>
      <c r="F59" s="189"/>
      <c r="G59" s="189"/>
      <c r="H59" s="189"/>
      <c r="I59" s="189"/>
      <c r="J59" s="189"/>
      <c r="K59" s="189"/>
      <c r="L59" s="189"/>
      <c r="M59" s="189"/>
      <c r="N59" s="189"/>
      <c r="O59" s="189"/>
      <c r="P59" s="189"/>
      <c r="Q59" s="189"/>
    </row>
    <row r="60" spans="1:17" s="190" customFormat="1" ht="15" customHeight="1" x14ac:dyDescent="0.2">
      <c r="A60" s="189"/>
      <c r="B60" s="189"/>
      <c r="C60" s="189"/>
      <c r="D60" s="189"/>
      <c r="E60" s="189"/>
      <c r="F60" s="189"/>
      <c r="G60" s="189"/>
      <c r="H60" s="189"/>
      <c r="I60" s="189"/>
      <c r="J60" s="189"/>
      <c r="K60" s="189"/>
      <c r="L60" s="189"/>
      <c r="M60" s="189"/>
      <c r="N60" s="189"/>
      <c r="O60" s="189"/>
      <c r="P60" s="189"/>
      <c r="Q60" s="189"/>
    </row>
    <row r="61" spans="1:17" s="190" customFormat="1" ht="15" customHeight="1" x14ac:dyDescent="0.2">
      <c r="A61" s="189"/>
      <c r="B61" s="189"/>
      <c r="C61" s="189"/>
      <c r="D61" s="189"/>
      <c r="E61" s="189"/>
      <c r="F61" s="189"/>
      <c r="G61" s="189"/>
      <c r="H61" s="189"/>
      <c r="I61" s="189"/>
      <c r="J61" s="189"/>
      <c r="K61" s="189"/>
      <c r="L61" s="189"/>
      <c r="M61" s="189"/>
      <c r="N61" s="189"/>
      <c r="O61" s="189"/>
      <c r="P61" s="189"/>
      <c r="Q61" s="189"/>
    </row>
    <row r="62" spans="1:17" s="190" customFormat="1" ht="15" customHeight="1" x14ac:dyDescent="0.2">
      <c r="A62" s="189"/>
      <c r="B62" s="189"/>
      <c r="C62" s="189"/>
      <c r="D62" s="189"/>
      <c r="E62" s="189"/>
      <c r="F62" s="189"/>
      <c r="G62" s="189"/>
      <c r="H62" s="189"/>
      <c r="I62" s="189"/>
      <c r="J62" s="189"/>
      <c r="K62" s="189"/>
      <c r="L62" s="189"/>
      <c r="M62" s="189"/>
      <c r="N62" s="189"/>
      <c r="O62" s="189"/>
      <c r="P62" s="189"/>
      <c r="Q62" s="189"/>
    </row>
    <row r="63" spans="1:17" s="190" customFormat="1" ht="15" customHeight="1" x14ac:dyDescent="0.2">
      <c r="A63" s="189"/>
      <c r="B63" s="189"/>
      <c r="C63" s="189"/>
      <c r="D63" s="189"/>
      <c r="E63" s="189"/>
      <c r="F63" s="189"/>
      <c r="G63" s="189"/>
      <c r="H63" s="189"/>
      <c r="I63" s="189"/>
      <c r="J63" s="189"/>
      <c r="K63" s="189"/>
      <c r="L63" s="189"/>
      <c r="M63" s="189"/>
      <c r="N63" s="189"/>
      <c r="O63" s="189"/>
      <c r="P63" s="189"/>
      <c r="Q63" s="189"/>
    </row>
    <row r="64" spans="1:17" s="190" customFormat="1" ht="15" customHeight="1" x14ac:dyDescent="0.2">
      <c r="A64" s="189"/>
      <c r="B64" s="189"/>
      <c r="C64" s="189"/>
      <c r="D64" s="189"/>
      <c r="E64" s="189"/>
      <c r="F64" s="189"/>
      <c r="G64" s="189"/>
      <c r="H64" s="189"/>
      <c r="I64" s="189"/>
      <c r="J64" s="189"/>
      <c r="K64" s="189"/>
      <c r="L64" s="189"/>
      <c r="M64" s="189"/>
      <c r="N64" s="189"/>
      <c r="O64" s="189"/>
      <c r="P64" s="189"/>
      <c r="Q64" s="189"/>
    </row>
    <row r="65" spans="1:21" s="190" customFormat="1" ht="15" customHeight="1" x14ac:dyDescent="0.2">
      <c r="A65" s="189"/>
      <c r="B65" s="189"/>
      <c r="C65" s="189"/>
      <c r="D65" s="189"/>
      <c r="E65" s="189"/>
      <c r="F65" s="189"/>
      <c r="G65" s="189"/>
      <c r="H65" s="189"/>
      <c r="I65" s="189"/>
      <c r="J65" s="189"/>
      <c r="K65" s="189"/>
      <c r="L65" s="189"/>
      <c r="M65" s="189"/>
      <c r="N65" s="189"/>
      <c r="O65" s="189"/>
      <c r="P65" s="189"/>
      <c r="Q65" s="189"/>
    </row>
    <row r="66" spans="1:21" s="190" customFormat="1" ht="15" customHeight="1" x14ac:dyDescent="0.2">
      <c r="A66" s="189"/>
      <c r="B66" s="189"/>
      <c r="C66" s="189"/>
      <c r="D66" s="189"/>
      <c r="E66" s="189"/>
      <c r="F66" s="189"/>
      <c r="G66" s="189"/>
      <c r="H66" s="189"/>
      <c r="I66" s="189"/>
      <c r="J66" s="189"/>
      <c r="K66" s="189"/>
      <c r="L66" s="189"/>
      <c r="M66" s="189"/>
      <c r="N66" s="189"/>
      <c r="O66" s="189"/>
      <c r="P66" s="189"/>
      <c r="Q66" s="189"/>
    </row>
    <row r="67" spans="1:21" s="190" customFormat="1" ht="15" customHeight="1" x14ac:dyDescent="0.2">
      <c r="A67" s="189"/>
      <c r="B67" s="189"/>
      <c r="C67" s="189"/>
      <c r="D67" s="189"/>
      <c r="E67" s="189"/>
      <c r="F67" s="189"/>
      <c r="G67" s="189"/>
      <c r="H67" s="189"/>
      <c r="I67" s="189"/>
      <c r="J67" s="189"/>
      <c r="K67" s="189"/>
      <c r="L67" s="189"/>
      <c r="M67" s="189"/>
      <c r="N67" s="189"/>
      <c r="O67" s="189"/>
      <c r="P67" s="189"/>
      <c r="Q67" s="189"/>
    </row>
    <row r="68" spans="1:21" s="190" customFormat="1" ht="15" customHeight="1" x14ac:dyDescent="0.2">
      <c r="A68" s="189"/>
      <c r="B68" s="189"/>
      <c r="C68" s="189"/>
      <c r="D68" s="189"/>
      <c r="E68" s="189"/>
      <c r="F68" s="189"/>
      <c r="G68" s="189"/>
      <c r="H68" s="189"/>
      <c r="I68" s="189"/>
      <c r="J68" s="189"/>
      <c r="K68" s="189"/>
      <c r="L68" s="189"/>
      <c r="M68" s="189"/>
      <c r="N68" s="189"/>
      <c r="O68" s="189"/>
      <c r="P68" s="189"/>
      <c r="Q68" s="189"/>
    </row>
    <row r="69" spans="1:21" s="190" customFormat="1" ht="15" customHeight="1" x14ac:dyDescent="0.2">
      <c r="A69" s="189"/>
      <c r="B69" s="189"/>
      <c r="C69" s="189"/>
      <c r="D69" s="189"/>
      <c r="E69" s="189"/>
      <c r="F69" s="189"/>
      <c r="G69" s="189"/>
      <c r="H69" s="189"/>
      <c r="I69" s="189"/>
      <c r="J69" s="189"/>
      <c r="K69" s="189"/>
      <c r="L69" s="189"/>
      <c r="M69" s="189"/>
      <c r="N69" s="189"/>
      <c r="O69" s="189"/>
      <c r="P69" s="189"/>
      <c r="Q69" s="189"/>
    </row>
    <row r="70" spans="1:21" s="190" customFormat="1" ht="15" customHeight="1" x14ac:dyDescent="0.2">
      <c r="A70" s="189"/>
      <c r="B70" s="189"/>
      <c r="C70" s="189"/>
      <c r="D70" s="189"/>
      <c r="E70" s="189"/>
      <c r="F70" s="189"/>
      <c r="G70" s="189"/>
      <c r="H70" s="189"/>
      <c r="I70" s="189"/>
      <c r="J70" s="189"/>
      <c r="K70" s="189"/>
      <c r="L70" s="189"/>
      <c r="M70" s="189"/>
      <c r="N70" s="189"/>
      <c r="O70" s="189"/>
      <c r="P70" s="189"/>
      <c r="Q70" s="189"/>
    </row>
    <row r="71" spans="1:21" s="190" customFormat="1" ht="15" customHeight="1" x14ac:dyDescent="0.2">
      <c r="A71" s="189"/>
      <c r="B71" s="189"/>
      <c r="C71" s="189"/>
      <c r="D71" s="189"/>
      <c r="E71" s="189"/>
      <c r="F71" s="189"/>
      <c r="G71" s="189"/>
      <c r="H71" s="189"/>
      <c r="I71" s="189"/>
      <c r="J71" s="189"/>
      <c r="K71" s="189"/>
      <c r="L71" s="189"/>
      <c r="M71" s="189"/>
      <c r="N71" s="189"/>
      <c r="O71" s="189"/>
      <c r="P71" s="189"/>
      <c r="Q71" s="189"/>
    </row>
    <row r="72" spans="1:21" s="190" customFormat="1" ht="15" customHeight="1" x14ac:dyDescent="0.2">
      <c r="A72" s="189"/>
      <c r="B72" s="189"/>
      <c r="C72" s="189"/>
      <c r="D72" s="189"/>
      <c r="E72" s="189"/>
      <c r="F72" s="189"/>
      <c r="G72" s="189"/>
      <c r="H72" s="189"/>
      <c r="I72" s="189"/>
      <c r="J72" s="189"/>
      <c r="K72" s="189"/>
      <c r="L72" s="189"/>
      <c r="M72" s="189"/>
      <c r="N72" s="189"/>
      <c r="O72" s="189"/>
      <c r="P72" s="189"/>
      <c r="Q72" s="189"/>
    </row>
    <row r="73" spans="1:21" s="190" customFormat="1" ht="15" customHeight="1" x14ac:dyDescent="0.2">
      <c r="A73" s="189"/>
      <c r="B73" s="189"/>
      <c r="C73" s="189"/>
      <c r="D73" s="189"/>
      <c r="E73" s="189"/>
      <c r="F73" s="189"/>
      <c r="G73" s="189"/>
      <c r="H73" s="189"/>
      <c r="I73" s="189"/>
      <c r="J73" s="189"/>
      <c r="K73" s="189"/>
      <c r="L73" s="189"/>
      <c r="M73" s="189"/>
      <c r="N73" s="189"/>
      <c r="O73" s="189"/>
      <c r="P73" s="189"/>
      <c r="Q73" s="189"/>
    </row>
    <row r="74" spans="1:21" s="190" customFormat="1" ht="15" customHeight="1" x14ac:dyDescent="0.2">
      <c r="A74" s="189"/>
      <c r="B74" s="189"/>
      <c r="C74" s="189"/>
      <c r="D74" s="189"/>
      <c r="E74" s="189"/>
      <c r="F74" s="189"/>
      <c r="G74" s="189"/>
      <c r="H74" s="189"/>
      <c r="I74" s="189"/>
      <c r="J74" s="189"/>
      <c r="K74" s="189"/>
      <c r="L74" s="189"/>
      <c r="M74" s="189"/>
      <c r="N74" s="189"/>
      <c r="O74" s="189"/>
      <c r="P74" s="189"/>
      <c r="Q74" s="189"/>
    </row>
    <row r="75" spans="1:21" s="190" customFormat="1" ht="15" customHeight="1" x14ac:dyDescent="0.2">
      <c r="A75" s="189"/>
      <c r="B75" s="189"/>
      <c r="C75" s="189"/>
      <c r="D75" s="189"/>
      <c r="E75" s="189"/>
      <c r="F75" s="189"/>
      <c r="G75" s="189"/>
      <c r="H75" s="189"/>
      <c r="I75" s="189"/>
      <c r="J75" s="189"/>
      <c r="K75" s="189"/>
      <c r="L75" s="189"/>
      <c r="M75" s="189"/>
      <c r="N75" s="189"/>
      <c r="O75" s="189"/>
      <c r="P75" s="189"/>
      <c r="Q75" s="189"/>
    </row>
    <row r="76" spans="1:21" s="190" customFormat="1" ht="15" customHeight="1" x14ac:dyDescent="0.2">
      <c r="A76" s="189"/>
      <c r="B76" s="189"/>
      <c r="C76" s="189"/>
      <c r="D76" s="189"/>
      <c r="E76" s="189"/>
      <c r="F76" s="189"/>
      <c r="G76" s="189"/>
      <c r="H76" s="189"/>
      <c r="I76" s="189"/>
      <c r="J76" s="189"/>
      <c r="K76" s="189"/>
      <c r="L76" s="189"/>
      <c r="M76" s="189"/>
      <c r="N76" s="189"/>
      <c r="O76" s="189"/>
      <c r="P76" s="189"/>
      <c r="Q76" s="189"/>
    </row>
    <row r="77" spans="1:21" s="190" customFormat="1" ht="15" customHeight="1" x14ac:dyDescent="0.2">
      <c r="A77" s="189"/>
      <c r="B77" s="189"/>
      <c r="C77" s="189"/>
      <c r="D77" s="189"/>
      <c r="E77" s="189"/>
      <c r="F77" s="189"/>
      <c r="G77" s="189"/>
      <c r="H77" s="189"/>
      <c r="I77" s="189"/>
      <c r="J77" s="189"/>
      <c r="K77" s="189"/>
      <c r="L77" s="189"/>
      <c r="M77" s="189"/>
      <c r="N77" s="189"/>
      <c r="O77" s="189"/>
      <c r="P77" s="189"/>
      <c r="Q77" s="189"/>
    </row>
    <row r="78" spans="1:21" s="190" customFormat="1" ht="15" customHeight="1" x14ac:dyDescent="0.2">
      <c r="A78" s="189"/>
      <c r="B78" s="189"/>
      <c r="C78" s="189"/>
      <c r="D78" s="189"/>
      <c r="E78" s="189"/>
      <c r="F78" s="189"/>
      <c r="G78" s="189"/>
      <c r="H78" s="189"/>
      <c r="I78" s="189"/>
      <c r="J78" s="189"/>
      <c r="K78" s="189"/>
      <c r="L78" s="189"/>
      <c r="M78" s="189"/>
      <c r="N78" s="189"/>
      <c r="O78" s="189"/>
      <c r="P78" s="189"/>
      <c r="Q78" s="189"/>
    </row>
    <row r="79" spans="1:21" ht="15" customHeight="1" x14ac:dyDescent="0.2">
      <c r="A79" s="189"/>
      <c r="B79" s="189"/>
      <c r="C79" s="189"/>
      <c r="D79" s="189"/>
      <c r="E79" s="189"/>
      <c r="F79" s="189"/>
      <c r="G79" s="189"/>
      <c r="H79" s="189"/>
      <c r="I79" s="189"/>
      <c r="J79" s="189"/>
      <c r="K79" s="189"/>
      <c r="L79" s="189"/>
      <c r="M79" s="189"/>
      <c r="N79" s="189"/>
      <c r="O79" s="189"/>
      <c r="P79" s="189"/>
      <c r="Q79" s="189"/>
      <c r="R79" s="190"/>
      <c r="S79" s="190"/>
      <c r="T79" s="190"/>
      <c r="U79" s="190"/>
    </row>
    <row r="80" spans="1:21" ht="15" customHeight="1" x14ac:dyDescent="0.2">
      <c r="A80" s="189"/>
      <c r="B80" s="189"/>
      <c r="C80" s="189"/>
      <c r="D80" s="189"/>
      <c r="E80" s="189"/>
      <c r="F80" s="189"/>
      <c r="G80" s="189"/>
      <c r="H80" s="189"/>
      <c r="I80" s="189"/>
      <c r="J80" s="189"/>
      <c r="K80" s="189"/>
      <c r="L80" s="189"/>
      <c r="M80" s="189"/>
      <c r="N80" s="189"/>
      <c r="O80" s="189"/>
      <c r="P80" s="189"/>
      <c r="Q80" s="189"/>
      <c r="R80" s="190"/>
      <c r="S80" s="190"/>
      <c r="T80" s="190"/>
      <c r="U80" s="190"/>
    </row>
    <row r="81" spans="1:21" ht="15" customHeight="1" x14ac:dyDescent="0.2">
      <c r="A81" s="189"/>
      <c r="B81" s="189"/>
      <c r="C81" s="189"/>
      <c r="D81" s="189"/>
      <c r="E81" s="189"/>
      <c r="F81" s="189"/>
      <c r="G81" s="189"/>
      <c r="H81" s="189"/>
      <c r="I81" s="189"/>
      <c r="J81" s="189"/>
      <c r="K81" s="189"/>
      <c r="L81" s="189"/>
      <c r="M81" s="189"/>
      <c r="N81" s="189"/>
      <c r="O81" s="189"/>
      <c r="P81" s="189"/>
      <c r="Q81" s="189"/>
      <c r="R81" s="190"/>
      <c r="S81" s="190"/>
      <c r="T81" s="190"/>
      <c r="U81" s="190"/>
    </row>
    <row r="82" spans="1:21" ht="15" customHeight="1" x14ac:dyDescent="0.2">
      <c r="A82" s="189"/>
      <c r="B82" s="189"/>
      <c r="C82" s="189"/>
      <c r="D82" s="189"/>
      <c r="E82" s="189"/>
      <c r="F82" s="189"/>
      <c r="G82" s="189"/>
      <c r="H82" s="189"/>
      <c r="I82" s="189"/>
      <c r="J82" s="189"/>
      <c r="K82" s="189"/>
      <c r="L82" s="189"/>
      <c r="M82" s="189"/>
      <c r="N82" s="189"/>
      <c r="O82" s="189"/>
      <c r="P82" s="189"/>
      <c r="Q82" s="189"/>
      <c r="R82" s="190"/>
      <c r="S82" s="190"/>
      <c r="T82" s="190"/>
      <c r="U82" s="190"/>
    </row>
    <row r="83" spans="1:21" ht="15" customHeight="1" x14ac:dyDescent="0.2">
      <c r="A83" s="189"/>
      <c r="B83" s="189"/>
      <c r="C83" s="189"/>
      <c r="D83" s="189"/>
      <c r="E83" s="189"/>
      <c r="F83" s="189"/>
      <c r="G83" s="189"/>
      <c r="H83" s="189"/>
      <c r="I83" s="189"/>
      <c r="J83" s="189"/>
      <c r="K83" s="189"/>
      <c r="L83" s="189"/>
      <c r="M83" s="189"/>
      <c r="N83" s="189"/>
      <c r="O83" s="189"/>
      <c r="P83" s="189"/>
      <c r="Q83" s="189"/>
      <c r="R83" s="190"/>
      <c r="S83" s="190"/>
      <c r="T83" s="190"/>
      <c r="U83" s="190"/>
    </row>
    <row r="84" spans="1:21" ht="15" customHeight="1" x14ac:dyDescent="0.2">
      <c r="A84" s="189"/>
      <c r="B84" s="189"/>
      <c r="C84" s="189"/>
      <c r="D84" s="189"/>
      <c r="E84" s="189"/>
      <c r="F84" s="189"/>
      <c r="G84" s="189"/>
      <c r="H84" s="189"/>
      <c r="I84" s="189"/>
      <c r="J84" s="189"/>
      <c r="K84" s="189"/>
      <c r="L84" s="189"/>
      <c r="M84" s="189"/>
      <c r="N84" s="189"/>
      <c r="O84" s="189"/>
      <c r="P84" s="189"/>
      <c r="Q84" s="189"/>
      <c r="R84" s="190"/>
      <c r="S84" s="190"/>
      <c r="T84" s="190"/>
      <c r="U84" s="190"/>
    </row>
    <row r="85" spans="1:21" x14ac:dyDescent="0.2">
      <c r="A85" s="190"/>
      <c r="B85" s="190"/>
      <c r="C85" s="190"/>
      <c r="D85" s="190"/>
      <c r="E85" s="190"/>
      <c r="F85" s="190"/>
      <c r="G85" s="190"/>
      <c r="H85" s="190"/>
      <c r="I85" s="190"/>
      <c r="J85" s="190"/>
      <c r="K85" s="190"/>
      <c r="L85" s="190"/>
      <c r="M85" s="190"/>
      <c r="N85" s="190"/>
      <c r="O85" s="190"/>
      <c r="P85" s="190"/>
      <c r="Q85" s="190"/>
      <c r="R85" s="190"/>
      <c r="S85" s="190"/>
      <c r="T85" s="190"/>
      <c r="U85" s="190"/>
    </row>
    <row r="86" spans="1:21" x14ac:dyDescent="0.2">
      <c r="A86" s="190"/>
      <c r="B86" s="190"/>
      <c r="C86" s="190"/>
      <c r="D86" s="190"/>
      <c r="E86" s="190"/>
      <c r="F86" s="190"/>
      <c r="G86" s="190"/>
      <c r="H86" s="190"/>
      <c r="I86" s="190"/>
      <c r="J86" s="190"/>
      <c r="K86" s="190"/>
      <c r="L86" s="190"/>
      <c r="M86" s="190"/>
      <c r="N86" s="190"/>
      <c r="O86" s="190"/>
      <c r="P86" s="190"/>
      <c r="Q86" s="190"/>
      <c r="R86" s="190"/>
      <c r="S86" s="190"/>
      <c r="T86" s="190"/>
      <c r="U86" s="190"/>
    </row>
    <row r="87" spans="1:21" x14ac:dyDescent="0.2">
      <c r="A87" s="190"/>
      <c r="B87" s="190"/>
      <c r="C87" s="190"/>
      <c r="D87" s="190"/>
      <c r="E87" s="190"/>
      <c r="F87" s="190"/>
      <c r="G87" s="190"/>
      <c r="H87" s="190"/>
      <c r="I87" s="190"/>
      <c r="J87" s="190"/>
      <c r="K87" s="190"/>
      <c r="L87" s="190"/>
      <c r="M87" s="190"/>
      <c r="N87" s="190"/>
      <c r="O87" s="190"/>
      <c r="P87" s="190"/>
      <c r="Q87" s="190"/>
      <c r="R87" s="190"/>
      <c r="S87" s="190"/>
      <c r="T87" s="190"/>
      <c r="U87" s="190"/>
    </row>
    <row r="88" spans="1:21" x14ac:dyDescent="0.2">
      <c r="A88" s="190"/>
      <c r="B88" s="190"/>
      <c r="C88" s="190"/>
      <c r="D88" s="190"/>
      <c r="E88" s="190"/>
      <c r="F88" s="190"/>
      <c r="G88" s="190"/>
      <c r="H88" s="190"/>
      <c r="I88" s="190"/>
      <c r="J88" s="190"/>
      <c r="K88" s="190"/>
      <c r="L88" s="190"/>
      <c r="M88" s="190"/>
      <c r="N88" s="190"/>
      <c r="O88" s="190"/>
      <c r="P88" s="190"/>
      <c r="Q88" s="190"/>
      <c r="R88" s="190"/>
      <c r="S88" s="190"/>
      <c r="T88" s="190"/>
      <c r="U88" s="190"/>
    </row>
  </sheetData>
  <mergeCells count="8">
    <mergeCell ref="A51:Q51"/>
    <mergeCell ref="A52:Q52"/>
    <mergeCell ref="A53:Q53"/>
    <mergeCell ref="A1:Q1"/>
    <mergeCell ref="P3:Q3"/>
    <mergeCell ref="A48:Q48"/>
    <mergeCell ref="A49:Q49"/>
    <mergeCell ref="A50:Q50"/>
  </mergeCells>
  <pageMargins left="0.7" right="0.7" top="0.75" bottom="0.75" header="0.3" footer="0.3"/>
  <pageSetup scale="75" orientation="landscape" r:id="rId1"/>
  <ignoredErrors>
    <ignoredError sqref="C3:M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Income Statement</vt:lpstr>
      <vt:lpstr>Fnl and Operating Highlights</vt:lpstr>
      <vt:lpstr>Net Interest Revenue</vt:lpstr>
      <vt:lpstr>AMAF</vt:lpstr>
      <vt:lpstr>Growth in Client Assets &amp; Accts</vt:lpstr>
      <vt:lpstr>SMART</vt:lpstr>
      <vt:lpstr>'Fnl and Operating Highlights'!Print_Area</vt:lpstr>
      <vt:lpstr>'Net Interest Revenue'!Print_Area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SCHW-03.31.2017-WB</dc:title>
  <dc:creator>Workiva - Mika Rizzo</dc:creator>
  <cp:lastModifiedBy>build</cp:lastModifiedBy>
  <cp:lastPrinted>2017-04-17T23:02:53Z</cp:lastPrinted>
  <dcterms:created xsi:type="dcterms:W3CDTF">2017-04-17T23:02:30Z</dcterms:created>
  <dcterms:modified xsi:type="dcterms:W3CDTF">2017-04-17T23:02:55Z</dcterms:modified>
</cp:coreProperties>
</file>