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showPivotChartFilter="1"/>
  <mc:AlternateContent xmlns:mc="http://schemas.openxmlformats.org/markup-compatibility/2006">
    <mc:Choice Requires="x15">
      <x15ac:absPath xmlns:x15ac="http://schemas.microsoft.com/office/spreadsheetml/2010/11/ac" url="C:\Users\gxb37910\Desktop\"/>
    </mc:Choice>
  </mc:AlternateContent>
  <bookViews>
    <workbookView xWindow="24900" yWindow="12" windowWidth="24948" windowHeight="12180" tabRatio="748"/>
  </bookViews>
  <sheets>
    <sheet name="iPhone 8+ (A1864)" sheetId="37" r:id="rId1"/>
    <sheet name="iPhone BOM Cost Evolution" sheetId="38" r:id="rId2"/>
    <sheet name="Summary Notes" sheetId="39" r:id="rId3"/>
  </sheets>
  <externalReferences>
    <externalReference r:id="rId4"/>
    <externalReference r:id="rId5"/>
    <externalReference r:id="rId6"/>
  </externalReferences>
  <definedNames>
    <definedName name="AllApps" localSheetId="0">#REF!</definedName>
    <definedName name="AllApps" localSheetId="2">#REF!</definedName>
    <definedName name="AllApps">#REF!</definedName>
    <definedName name="Applications" localSheetId="0">#REF!</definedName>
    <definedName name="Applications" localSheetId="2">#REF!</definedName>
    <definedName name="Applications">#REF!</definedName>
    <definedName name="COO_Countries" localSheetId="0">#REF!</definedName>
    <definedName name="COO_Countries" localSheetId="2">#REF!</definedName>
    <definedName name="COO_Countries">#REF!</definedName>
    <definedName name="Limit">[1]Inputs!$J$5</definedName>
    <definedName name="LnkData">'[2]Overall Cost Model'!$J$62:$J$115</definedName>
    <definedName name="_xlnm.Print_Area" localSheetId="0">'iPhone 8+ (A1864)'!$A$1:$I$68</definedName>
    <definedName name="_xlnm.Print_Area" localSheetId="2">'Summary Notes'!$A$1:$J$18</definedName>
    <definedName name="_xlnm.Print_Titles" localSheetId="0">'iPhone 8+ (A1864)'!$1:$13</definedName>
    <definedName name="_xlnm.Print_Titles" localSheetId="2">'Summary Notes'!$1:$6</definedName>
    <definedName name="Summ_Table">[1]Summary!$A$3:$P$127</definedName>
    <definedName name="Summ_Table_GD">[1]Summary!$D$3:$D$127</definedName>
    <definedName name="Summ_Table_Header">[1]Summary!$A$3:$P$3</definedName>
    <definedName name="TWS_Export" localSheetId="0">#REF!</definedName>
    <definedName name="TWS_Export" localSheetId="2">#REF!</definedName>
    <definedName name="TWS_Export">#REF!</definedName>
    <definedName name="TWS_IC_Export" localSheetId="0">#REF!</definedName>
    <definedName name="TWS_IC_Export" localSheetId="2">#REF!</definedName>
    <definedName name="TWS_IC_Export">#REF!</definedName>
  </definedNames>
  <calcPr calcId="152511"/>
</workbook>
</file>

<file path=xl/calcChain.xml><?xml version="1.0" encoding="utf-8"?>
<calcChain xmlns="http://schemas.openxmlformats.org/spreadsheetml/2006/main">
  <c r="B5" i="39" l="1"/>
  <c r="B21" i="38" l="1"/>
  <c r="C21" i="38"/>
  <c r="D21" i="38"/>
  <c r="E21" i="38"/>
  <c r="F21" i="38"/>
  <c r="G21" i="38"/>
  <c r="H21" i="38"/>
  <c r="I21" i="38"/>
  <c r="J21" i="38"/>
  <c r="K21" i="38"/>
  <c r="L21" i="38"/>
  <c r="M21" i="38"/>
  <c r="F5" i="37" l="1"/>
</calcChain>
</file>

<file path=xl/sharedStrings.xml><?xml version="1.0" encoding="utf-8"?>
<sst xmlns="http://schemas.openxmlformats.org/spreadsheetml/2006/main" count="197" uniqueCount="158">
  <si>
    <t>MfgName</t>
  </si>
  <si>
    <t>MfgPartNbr</t>
  </si>
  <si>
    <t>Other</t>
  </si>
  <si>
    <t>Total Cost</t>
  </si>
  <si>
    <t>Memory</t>
  </si>
  <si>
    <t>Display</t>
  </si>
  <si>
    <t>Description</t>
  </si>
  <si>
    <t>Apps Processor</t>
  </si>
  <si>
    <t>DRAM</t>
  </si>
  <si>
    <t>Baseband IC</t>
  </si>
  <si>
    <t>RF / PA Section</t>
  </si>
  <si>
    <t>Primary Camera Module</t>
  </si>
  <si>
    <t>Secondary Camera Module</t>
  </si>
  <si>
    <t>WLAN / BT Module(s)</t>
  </si>
  <si>
    <t>Battery Pack(s)</t>
  </si>
  <si>
    <t>Comment</t>
  </si>
  <si>
    <t>PAMs</t>
  </si>
  <si>
    <t>Sensors</t>
  </si>
  <si>
    <t>Itemized Components</t>
  </si>
  <si>
    <t>NAND (eMMC, MLC, …)</t>
  </si>
  <si>
    <t>Audio Codec</t>
  </si>
  <si>
    <t>Transmit Modules</t>
  </si>
  <si>
    <t>NFC Controller</t>
  </si>
  <si>
    <t>RF Transceiver</t>
  </si>
  <si>
    <t>Preliminary Cost Summary</t>
  </si>
  <si>
    <t>Apple</t>
  </si>
  <si>
    <t>Apple A11 Bionic, 64-Bit 6-Core CPU, 3-Core GPU, 10nm</t>
  </si>
  <si>
    <t>Power Management IC</t>
  </si>
  <si>
    <t>RF Transceiver, Multi-Mode, Multi-Band</t>
  </si>
  <si>
    <t>DIALOG SEMICONDUCTOR GMBH</t>
  </si>
  <si>
    <t>CIRRUS LOGIC INC</t>
  </si>
  <si>
    <t>BROADCOM LTD</t>
  </si>
  <si>
    <t>BT / WLAN Module, IEEE802.11ac, Bluetooth 5.0</t>
  </si>
  <si>
    <t>NXP SEMICONDUCTORS</t>
  </si>
  <si>
    <t>Fingerprint Sensor Module</t>
  </si>
  <si>
    <t>Transmit Module</t>
  </si>
  <si>
    <t>MURATA</t>
  </si>
  <si>
    <t>Accelerometer / Gyroscope, 6-Axis</t>
  </si>
  <si>
    <t>Electronic Compass</t>
  </si>
  <si>
    <t>Barometric Pressure Sensor</t>
  </si>
  <si>
    <t>Charger, 5V, 1A, AC to USB Type A</t>
  </si>
  <si>
    <t>Stereo w/ Apple Lightning Plug</t>
  </si>
  <si>
    <t>USB to Apple Lightning Cable</t>
  </si>
  <si>
    <t>Headphone Jack Adapter</t>
  </si>
  <si>
    <t>Apple iPhone 8+ (A1864)</t>
  </si>
  <si>
    <t>QUALCOMM</t>
  </si>
  <si>
    <t>MDM9655</t>
  </si>
  <si>
    <t>PMD9655</t>
  </si>
  <si>
    <t>WTR5975</t>
  </si>
  <si>
    <t>BCM59355A2IUB3G</t>
  </si>
  <si>
    <t>Wireless Charging IC</t>
  </si>
  <si>
    <t>MICRON TECHNOLOGY INC</t>
  </si>
  <si>
    <t>MT53D384M64D4NY-046 XT:D</t>
  </si>
  <si>
    <t>SANDISK CORP</t>
  </si>
  <si>
    <t>SDMPEGFI2 064G</t>
  </si>
  <si>
    <t>339S00399</t>
  </si>
  <si>
    <t>HUIZHOU DESAY BATTERY CO LTD</t>
  </si>
  <si>
    <t>Battery, Li-Polymer, 3.82V, 2691mAh, 10.28Wh</t>
  </si>
  <si>
    <t>JDI, LGD, Sharp</t>
  </si>
  <si>
    <t>See comments tab</t>
  </si>
  <si>
    <t>Chassis + Rear Enclosure</t>
  </si>
  <si>
    <t>Baseband Processor, Multi-Mode, 14nm - CAT16 Modem</t>
  </si>
  <si>
    <t>PN80V</t>
  </si>
  <si>
    <t>AFEM-8072</t>
  </si>
  <si>
    <t>SKY78140-22</t>
  </si>
  <si>
    <t>SKYWORKS SOLUTIONS INC</t>
  </si>
  <si>
    <t>SKY77366-17</t>
  </si>
  <si>
    <t>338S00248</t>
  </si>
  <si>
    <t>CS35L26</t>
  </si>
  <si>
    <t>Dual，Wide-Angle F1.8 / Telephoto F2.8 12MP w/ OIS</t>
  </si>
  <si>
    <t>7MP F2.2</t>
  </si>
  <si>
    <t>BOSCH SENSORTEC GMBH</t>
  </si>
  <si>
    <t>BMP28x</t>
  </si>
  <si>
    <t>Audio Power Amplifier</t>
  </si>
  <si>
    <t>SDRAM, LPDDR4, 3GB, PoP</t>
  </si>
  <si>
    <t>1.2umx1.2um Pixel Size Wide Angle; 1.0x1.0um Pixel Size Telephoto</t>
  </si>
  <si>
    <t>1.0umx1.0um Pixel Size</t>
  </si>
  <si>
    <t>ALPS ELECTRIC CO LTD</t>
  </si>
  <si>
    <t>AMS AG</t>
  </si>
  <si>
    <t>Color Sensor</t>
  </si>
  <si>
    <t>Proximity - time-of-flight</t>
  </si>
  <si>
    <t>Cost Of Manufacturing</t>
  </si>
  <si>
    <t>Other Mechanical / Electro-Mechanical</t>
  </si>
  <si>
    <t>PCBAs, Connectors, Taptic Engine, Other</t>
  </si>
  <si>
    <t>Remaining PAMs ad other RF components not listed above</t>
  </si>
  <si>
    <t>Remaining power management Ics, regulators, converters, LED drivers, etc.</t>
  </si>
  <si>
    <t>Includes camera flash, and other interface Ics</t>
  </si>
  <si>
    <t>&lt;&lt; iPhone 7 Plus Finalized</t>
  </si>
  <si>
    <t>Wireless Charging Element + Supporting Components</t>
  </si>
  <si>
    <t>Baseband &amp; Other Power Management</t>
  </si>
  <si>
    <t>Apps Processor Power Management</t>
  </si>
  <si>
    <t>Other Power Management Components</t>
  </si>
  <si>
    <t>Cameras</t>
  </si>
  <si>
    <t>User Interface Components</t>
  </si>
  <si>
    <t>Other Modules</t>
  </si>
  <si>
    <t>Other RF/PA</t>
  </si>
  <si>
    <t>Box Contents</t>
  </si>
  <si>
    <t>Includes pkg &amp; literature</t>
  </si>
  <si>
    <t>Audio Codecs</t>
  </si>
  <si>
    <t>Power Management Components</t>
  </si>
  <si>
    <t>Mechanical / Electro-Mechanical Components</t>
  </si>
  <si>
    <t>Total Cost Estimate 8+</t>
  </si>
  <si>
    <t>Total Cost Estimate 7+</t>
  </si>
  <si>
    <t>Enclosure, Main, Bottom, Machined 7000-Series Aluminum Alloy w/stainless insert and Gorilla glass rear cover</t>
  </si>
  <si>
    <t>5.5" 1920x1080 IPS LCD w/ in-cell touch</t>
  </si>
  <si>
    <t>Samsung, Toshiba, SanDisk, Hynix  are all vendors</t>
  </si>
  <si>
    <t>Flash, NAND, 64GB, TLC</t>
  </si>
  <si>
    <t/>
  </si>
  <si>
    <t>BOM cost/GB</t>
  </si>
  <si>
    <t>Memory Density (GB)</t>
  </si>
  <si>
    <t>Retail Price</t>
  </si>
  <si>
    <t>Grand Total</t>
  </si>
  <si>
    <t>PM/UI/Mech</t>
  </si>
  <si>
    <t>Battery</t>
  </si>
  <si>
    <t>Sensor</t>
  </si>
  <si>
    <t>BT / FM / GPS / WLAN</t>
  </si>
  <si>
    <t>Memory - DRAM</t>
  </si>
  <si>
    <t>Electro-Mechanical</t>
  </si>
  <si>
    <t>Baseband</t>
  </si>
  <si>
    <t>Camera - Primary &amp; Secondary</t>
  </si>
  <si>
    <t>Memory - NAND</t>
  </si>
  <si>
    <t>RF / PA</t>
  </si>
  <si>
    <t xml:space="preserve">Display / Touchscreen </t>
  </si>
  <si>
    <t>2017 iPhone X</t>
  </si>
  <si>
    <t>2017 iPhone 8</t>
  </si>
  <si>
    <t>2016 iPhone 7</t>
  </si>
  <si>
    <t>2015 iPhone 6S</t>
  </si>
  <si>
    <t>2014 iPhone 6</t>
  </si>
  <si>
    <t>2013 iPhone 5S</t>
  </si>
  <si>
    <t>2012 iPhone 5</t>
  </si>
  <si>
    <t>2011 iPhone 4S</t>
  </si>
  <si>
    <t>2010 iPhone 4</t>
  </si>
  <si>
    <t>2009 iPhone 3GS</t>
  </si>
  <si>
    <t>2008 iPhone 3G</t>
  </si>
  <si>
    <t>2007 iPhone</t>
  </si>
  <si>
    <t>On iPhone 8+ the camera modules have become a dominant feature and a top cost driver right behind te display (which has dominated all BOMs from 2008-2017)</t>
  </si>
  <si>
    <t>Camera Modules</t>
  </si>
  <si>
    <t>Continues to be monetized by Apple (Refer to slide deck ….)</t>
  </si>
  <si>
    <t>Has become a very minor player (was the top cost driver in first iPhone)</t>
  </si>
  <si>
    <t>NAND Flash</t>
  </si>
  <si>
    <t>Apple is employing the newer Intel XMM7480 modem and chipset for the GSM version of the iPhone 8. Just like Qualcomm, the Intel chipset supports 4x20MHz CA but only up to a max of 8 spatial streams.  Also, 256QAM support is limited to a subset of those 4 carrier channels.  Again, just like with iPhone 7, apple is employing a more capable Qualcomm modem than the equivalent Intel version.</t>
  </si>
  <si>
    <t>Apple is employing the MDM9655 thin modem along with WTR5975 RF transceiver in the iPhone 8 design but not taking full advantage of the chipsets capabilities. The CAT-16 rated Qualcomm chipset can support gigabit LTE speeds but requires 4x4 MIMO antennas in order to take advantage of additional spatial steams (up to 10).  Since the RF Front end does not support 4x4 MIMO and made common between the Intel and Qualcomm design, the Qualcomm iPhone 8 is capped at CAT-12.  Theoretically, Apple can leverage 2 more spatial streams via LTE over Unlicensed (WiFi) to reach gigabit speeds on the Qualcomm chipset but that design capability has yet to be verified.</t>
  </si>
  <si>
    <t>The Intel version (XMM7480)  is used in models for GSM voice networks such as AT&amp;T and T-Mobile as well as most of Europe</t>
  </si>
  <si>
    <t xml:space="preserve">The Qualcomm version (MDM9655, same modem as in the Snapdragon 835) is used in models for CDMA voice networks, China, Japan and other APAC regions such as Austrialia </t>
  </si>
  <si>
    <t>While iPhone 7 was a LTE CAT-9 design, the iPhone 8 appears to be a LTE CAT-12 design supporting 4 carrier aggregation (4x20MHz CA)</t>
  </si>
  <si>
    <t>Just as with iPhone 7, Apple is using 2 modem designs from both Qualcomm and Intel</t>
  </si>
  <si>
    <t>LTE Modem</t>
  </si>
  <si>
    <t>(Refer to email sent to Wayne/Wing/Annette with graphics and full details)</t>
  </si>
  <si>
    <t>iPhone X with AMOLED: it has a ITO film (double-sided patterning) inserted between polarizer and OLED component. The sequence is : polarizer ' DITO film ' TFE layer (thin film encapsulation) ' cathode ' OLED material layers ' anode ' TFT ' PI substrate. Per our definition, it is on-cell.</t>
  </si>
  <si>
    <t>iPhone 8 series with LCD: both 4.7" and 5.5" adopt the same proprietary in-cell touch.</t>
  </si>
  <si>
    <t>New models adopt in-cell and on-cell so that touch costs are included in the panel prices.</t>
  </si>
  <si>
    <t>Touchscreen Notes (Calvin Hsieh)</t>
  </si>
  <si>
    <t>Depend of comment of my comment of Sharp, the specification of LCDs are same between “7 series” and “8 series”, just changed the FPC circuit design for connecting with main board.</t>
  </si>
  <si>
    <t>LCD suppliers are JDI, LGD and Sharp.</t>
  </si>
  <si>
    <t xml:space="preserve">The LCD supply and cost condition for iPhone8 and 8 plus are no difference with iPhone 7 and 7 plus.
</t>
  </si>
  <si>
    <t>Display (Hiroshi Hayase)</t>
  </si>
  <si>
    <t>Summary Points</t>
  </si>
  <si>
    <t>iPhone 8/8+ 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</si>
</sst>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_(\$* #,##0.00_);_(\$* \(#,##0.00\);_(\$* &quot; - &quot;??_);_(@_)"/>
    <numFmt numFmtId="165" formatCode="&quot;$&quot;#,##0.00"/>
    <numFmt numFmtId="166" formatCode="#,##0.0"/>
    <numFmt numFmtId="167" formatCode="#,##0\ &quot;Units per year&quot;"/>
    <numFmt numFmtId="168" formatCode="&quot;$&quot;#,##0.0000"/>
    <numFmt numFmtId="169" formatCode="&quot;$&quot;#,##0"/>
  </numFmts>
  <fonts count="62">
    <font>
      <sz val="10"/>
      <name val="Tahoma"/>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Tahoma"/>
      <family val="2"/>
    </font>
    <font>
      <sz val="10"/>
      <name val="Arial"/>
      <family val="2"/>
      <scheme val="minor"/>
    </font>
    <font>
      <sz val="10"/>
      <name val="Tahoma"/>
      <family val="2"/>
    </font>
    <font>
      <sz val="8"/>
      <name val="Verdana"/>
      <family val="2"/>
    </font>
    <font>
      <b/>
      <sz val="10"/>
      <name val="Arial"/>
      <family val="2"/>
    </font>
    <font>
      <sz val="16"/>
      <color theme="1" tint="0.499984740745262"/>
      <name val="Arial Narrow"/>
      <family val="2"/>
    </font>
    <font>
      <sz val="11"/>
      <name val="Arial"/>
      <family val="2"/>
      <scheme val="minor"/>
    </font>
    <font>
      <sz val="10"/>
      <name val="Arial"/>
      <family val="2"/>
    </font>
    <font>
      <sz val="11"/>
      <color theme="1" tint="0.499984740745262"/>
      <name val="Arial Narrow"/>
      <family val="2"/>
    </font>
    <font>
      <b/>
      <sz val="12"/>
      <name val="Arial"/>
      <family val="2"/>
      <scheme val="minor"/>
    </font>
    <font>
      <b/>
      <sz val="11"/>
      <name val="Arial"/>
      <family val="2"/>
    </font>
    <font>
      <sz val="11"/>
      <color indexed="63"/>
      <name val="宋体"/>
      <charset val="134"/>
    </font>
    <font>
      <sz val="11"/>
      <color indexed="9"/>
      <name val="宋体"/>
      <charset val="134"/>
    </font>
    <font>
      <sz val="8"/>
      <name val="AvantGarde"/>
      <family val="2"/>
    </font>
    <font>
      <sz val="10"/>
      <name val="Palatino"/>
      <family val="1"/>
    </font>
    <font>
      <b/>
      <sz val="8"/>
      <name val="AvantGarde"/>
      <family val="2"/>
    </font>
    <font>
      <b/>
      <sz val="10"/>
      <color indexed="45"/>
      <name val="Arial"/>
      <family val="2"/>
    </font>
    <font>
      <b/>
      <sz val="9"/>
      <name val="Arial"/>
      <family val="2"/>
    </font>
    <font>
      <sz val="12"/>
      <name val="新細明體"/>
      <family val="1"/>
      <charset val="136"/>
    </font>
    <font>
      <sz val="11"/>
      <color indexed="21"/>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63"/>
      <name val="宋体"/>
      <charset val="134"/>
    </font>
    <font>
      <i/>
      <sz val="11"/>
      <color indexed="23"/>
      <name val="宋体"/>
      <charset val="134"/>
    </font>
    <font>
      <sz val="11"/>
      <color indexed="10"/>
      <name val="宋体"/>
      <charset val="134"/>
    </font>
    <font>
      <b/>
      <sz val="11"/>
      <color indexed="52"/>
      <name val="宋体"/>
      <charset val="134"/>
    </font>
    <font>
      <sz val="11"/>
      <color indexed="54"/>
      <name val="宋体"/>
      <charset val="134"/>
    </font>
    <font>
      <sz val="11"/>
      <color indexed="37"/>
      <name val="宋体"/>
      <charset val="134"/>
    </font>
    <font>
      <sz val="11"/>
      <color indexed="52"/>
      <name val="宋体"/>
      <charset val="134"/>
    </font>
    <font>
      <b/>
      <i/>
      <sz val="9"/>
      <color theme="0" tint="-0.499984740745262"/>
      <name val="Arial"/>
      <family val="2"/>
      <scheme val="minor"/>
    </font>
    <font>
      <b/>
      <sz val="11"/>
      <color theme="1" tint="0.499984740745262"/>
      <name val="Arial Narrow"/>
      <family val="2"/>
    </font>
    <font>
      <sz val="10"/>
      <name val="Tahoma"/>
      <family val="2"/>
    </font>
    <font>
      <b/>
      <sz val="11"/>
      <color rgb="FF00B140"/>
      <name val="Arial"/>
      <family val="2"/>
    </font>
    <font>
      <sz val="16"/>
      <color rgb="FF58595B"/>
      <name val="Arial"/>
      <family val="2"/>
    </font>
    <font>
      <sz val="11"/>
      <color rgb="FF000000"/>
      <name val="Arial"/>
      <family val="2"/>
      <scheme val="minor"/>
    </font>
    <font>
      <b/>
      <sz val="10"/>
      <name val="Arial"/>
      <family val="2"/>
      <charset val="238"/>
    </font>
    <font>
      <b/>
      <sz val="12"/>
      <color theme="0"/>
      <name val="Arial"/>
      <family val="2"/>
    </font>
    <font>
      <sz val="7"/>
      <color theme="1"/>
      <name val="Arial"/>
      <family val="2"/>
    </font>
    <font>
      <sz val="10"/>
      <name val="Arial"/>
      <family val="2"/>
      <charset val="238"/>
    </font>
    <font>
      <sz val="7"/>
      <color theme="1"/>
      <name val="Arial"/>
      <family val="2"/>
      <charset val="238"/>
    </font>
    <font>
      <sz val="10"/>
      <color theme="0"/>
      <name val="Arial"/>
      <family val="2"/>
    </font>
    <font>
      <sz val="10"/>
      <color theme="1"/>
      <name val="Arial"/>
      <family val="2"/>
    </font>
    <font>
      <b/>
      <sz val="12"/>
      <color rgb="FF00B140"/>
      <name val="Arial"/>
      <family val="2"/>
    </font>
    <font>
      <b/>
      <sz val="10"/>
      <color theme="1" tint="0.249977111117893"/>
      <name val="Arial"/>
      <family val="2"/>
    </font>
    <font>
      <b/>
      <sz val="10"/>
      <color theme="1"/>
      <name val="Arial"/>
      <family val="2"/>
    </font>
    <font>
      <b/>
      <i/>
      <sz val="10"/>
      <color rgb="FFFF0000"/>
      <name val="Arial"/>
      <family val="2"/>
    </font>
    <font>
      <sz val="10"/>
      <name val="Arial"/>
      <family val="2"/>
    </font>
    <font>
      <b/>
      <sz val="10"/>
      <name val="Arial"/>
      <family val="2"/>
      <scheme val="minor"/>
    </font>
    <font>
      <b/>
      <sz val="11"/>
      <color theme="1"/>
      <name val="Arial"/>
      <family val="2"/>
      <scheme val="minor"/>
    </font>
    <font>
      <i/>
      <sz val="11"/>
      <color theme="1"/>
      <name val="Arial"/>
      <family val="2"/>
      <scheme val="minor"/>
    </font>
    <font>
      <sz val="11"/>
      <color theme="1"/>
      <name val="Calibri"/>
      <family val="2"/>
    </font>
    <font>
      <sz val="14"/>
      <color theme="1" tint="0.499984740745262"/>
      <name val="Arial"/>
      <family val="2"/>
    </font>
    <font>
      <sz val="14"/>
      <name val="Arial"/>
      <family val="2"/>
    </font>
  </fonts>
  <fills count="27">
    <fill>
      <patternFill patternType="none"/>
    </fill>
    <fill>
      <patternFill patternType="gray125"/>
    </fill>
    <fill>
      <patternFill patternType="solid">
        <fgColor indexed="60"/>
        <bgColor indexed="64"/>
      </patternFill>
    </fill>
    <fill>
      <patternFill patternType="solid">
        <fgColor theme="0"/>
        <bgColor indexed="64"/>
      </patternFill>
    </fill>
    <fill>
      <patternFill patternType="solid">
        <fgColor rgb="FFFFFFCC"/>
      </patternFill>
    </fill>
    <fill>
      <patternFill patternType="solid">
        <fgColor indexed="19"/>
      </patternFill>
    </fill>
    <fill>
      <patternFill patternType="solid">
        <fgColor indexed="60"/>
      </patternFill>
    </fill>
    <fill>
      <patternFill patternType="solid">
        <fgColor indexed="9"/>
      </patternFill>
    </fill>
    <fill>
      <patternFill patternType="solid">
        <fgColor indexed="47"/>
      </patternFill>
    </fill>
    <fill>
      <patternFill patternType="solid">
        <fgColor indexed="22"/>
      </patternFill>
    </fill>
    <fill>
      <patternFill patternType="solid">
        <fgColor indexed="18"/>
      </patternFill>
    </fill>
    <fill>
      <patternFill patternType="solid">
        <fgColor indexed="65"/>
        <bgColor indexed="64"/>
      </patternFill>
    </fill>
    <fill>
      <patternFill patternType="solid">
        <fgColor indexed="9"/>
        <bgColor indexed="64"/>
      </patternFill>
    </fill>
    <fill>
      <patternFill patternType="solid">
        <fgColor indexed="55"/>
        <bgColor indexed="64"/>
      </patternFill>
    </fill>
    <fill>
      <patternFill patternType="solid">
        <fgColor indexed="45"/>
        <bgColor indexed="64"/>
      </patternFill>
    </fill>
    <fill>
      <patternFill patternType="solid">
        <fgColor indexed="45"/>
      </patternFill>
    </fill>
    <fill>
      <patternFill patternType="solid">
        <fgColor indexed="49"/>
      </patternFill>
    </fill>
    <fill>
      <patternFill patternType="solid">
        <fgColor indexed="16"/>
      </patternFill>
    </fill>
    <fill>
      <patternFill patternType="solid">
        <fgColor indexed="54"/>
      </patternFill>
    </fill>
    <fill>
      <patternFill patternType="solid">
        <fgColor indexed="8"/>
      </patternFill>
    </fill>
    <fill>
      <patternFill patternType="solid">
        <fgColor indexed="62"/>
      </patternFill>
    </fill>
    <fill>
      <patternFill patternType="solid">
        <fgColor indexed="26"/>
      </patternFill>
    </fill>
    <fill>
      <patternFill patternType="solid">
        <fgColor indexed="17"/>
      </patternFill>
    </fill>
    <fill>
      <patternFill patternType="solid">
        <fgColor rgb="FF7F8080"/>
        <bgColor indexed="64"/>
      </patternFill>
    </fill>
    <fill>
      <patternFill patternType="solid">
        <fgColor theme="0" tint="-0.14996795556505021"/>
        <bgColor indexed="64"/>
      </patternFill>
    </fill>
    <fill>
      <patternFill patternType="solid">
        <fgColor theme="2" tint="0.79998168889431442"/>
        <bgColor indexed="64"/>
      </patternFill>
    </fill>
    <fill>
      <patternFill patternType="solid">
        <fgColor theme="0"/>
        <bgColor theme="0" tint="-0.14999847407452621"/>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499984740745262"/>
      </bottom>
      <diagonal/>
    </border>
    <border>
      <left style="thin">
        <color rgb="FFB2B2B2"/>
      </left>
      <right style="thin">
        <color rgb="FFB2B2B2"/>
      </right>
      <top style="thin">
        <color rgb="FFB2B2B2"/>
      </top>
      <bottom style="thin">
        <color rgb="FFB2B2B2"/>
      </bottom>
      <diagonal/>
    </border>
    <border>
      <left/>
      <right/>
      <top style="thick">
        <color indexed="45"/>
      </top>
      <bottom style="thick">
        <color indexed="45"/>
      </bottom>
      <diagonal/>
    </border>
    <border>
      <left style="double">
        <color indexed="64"/>
      </left>
      <right/>
      <top/>
      <bottom style="hair">
        <color indexed="64"/>
      </bottom>
      <diagonal/>
    </border>
    <border>
      <left/>
      <right/>
      <top/>
      <bottom style="thick">
        <color indexed="49"/>
      </bottom>
      <diagonal/>
    </border>
    <border>
      <left/>
      <right/>
      <top/>
      <bottom style="thick">
        <color indexed="18"/>
      </bottom>
      <diagonal/>
    </border>
    <border>
      <left/>
      <right/>
      <top/>
      <bottom style="medium">
        <color indexed="18"/>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rgb="FF7F7F7F"/>
      </bottom>
      <diagonal/>
    </border>
    <border>
      <left/>
      <right/>
      <top style="thin">
        <color rgb="FF7F7F7F"/>
      </top>
      <bottom style="thin">
        <color rgb="FF7F7F7F"/>
      </bottom>
      <diagonal/>
    </border>
    <border>
      <left/>
      <right/>
      <top style="thin">
        <color rgb="FF7F7F7F"/>
      </top>
      <bottom style="medium">
        <color rgb="FF7F7F7F"/>
      </bottom>
      <diagonal/>
    </border>
    <border>
      <left/>
      <right/>
      <top/>
      <bottom style="thin">
        <color theme="0" tint="-0.24994659260841701"/>
      </bottom>
      <diagonal/>
    </border>
    <border>
      <left style="medium">
        <color theme="0" tint="-0.14996795556505021"/>
      </left>
      <right style="medium">
        <color theme="0" tint="-0.14996795556505021"/>
      </right>
      <top style="medium">
        <color rgb="FF58595B"/>
      </top>
      <bottom style="medium">
        <color rgb="FF58595B"/>
      </bottom>
      <diagonal/>
    </border>
  </borders>
  <cellStyleXfs count="120">
    <xf numFmtId="0" fontId="0" fillId="0" borderId="0"/>
    <xf numFmtId="164" fontId="5" fillId="0" borderId="0"/>
    <xf numFmtId="0" fontId="8" fillId="0" borderId="0"/>
    <xf numFmtId="0" fontId="9" fillId="2" borderId="1" applyProtection="0">
      <alignment horizontal="center"/>
    </xf>
    <xf numFmtId="0" fontId="12" fillId="0" borderId="0"/>
    <xf numFmtId="44" fontId="5" fillId="0" borderId="0" applyFont="0" applyFill="0" applyBorder="0" applyAlignment="0" applyProtection="0"/>
    <xf numFmtId="0" fontId="12" fillId="0" borderId="0"/>
    <xf numFmtId="9" fontId="12" fillId="0" borderId="0" applyFont="0" applyFill="0" applyBorder="0" applyAlignment="0" applyProtection="0"/>
    <xf numFmtId="44" fontId="12" fillId="0" borderId="0" applyFont="0" applyFill="0" applyBorder="0" applyAlignment="0" applyProtection="0"/>
    <xf numFmtId="0" fontId="12" fillId="4" borderId="6" applyNumberFormat="0" applyFont="0" applyAlignment="0" applyProtection="0"/>
    <xf numFmtId="43"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7" fillId="10"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2" fillId="0" borderId="0" applyNumberFormat="0" applyFill="0" applyBorder="0" applyAlignment="0" applyProtection="0"/>
    <xf numFmtId="11" fontId="18" fillId="11" borderId="0"/>
    <xf numFmtId="166" fontId="19" fillId="0" borderId="0">
      <alignment horizontal="right"/>
    </xf>
    <xf numFmtId="0" fontId="4" fillId="0" borderId="0"/>
    <xf numFmtId="0" fontId="4" fillId="0" borderId="0"/>
    <xf numFmtId="167" fontId="20" fillId="1" borderId="0" applyNumberFormat="0">
      <alignment horizontal="left"/>
    </xf>
    <xf numFmtId="1" fontId="21" fillId="12" borderId="7">
      <alignment horizontal="centerContinuous" vertical="center"/>
    </xf>
    <xf numFmtId="1" fontId="22" fillId="13" borderId="8">
      <alignment horizontal="center" vertical="center"/>
    </xf>
    <xf numFmtId="1" fontId="15" fillId="14" borderId="3">
      <alignment horizontal="right" vertical="center"/>
    </xf>
    <xf numFmtId="0" fontId="23" fillId="0" borderId="0"/>
    <xf numFmtId="0" fontId="24" fillId="5" borderId="0" applyNumberFormat="0" applyBorder="0" applyAlignment="0" applyProtection="0">
      <alignment vertical="center"/>
    </xf>
    <xf numFmtId="0" fontId="25"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6" borderId="0" applyNumberFormat="0" applyBorder="0" applyAlignment="0" applyProtection="0">
      <alignment vertical="center"/>
    </xf>
    <xf numFmtId="0" fontId="17"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20" borderId="12" applyNumberFormat="0" applyAlignment="0" applyProtection="0">
      <alignment vertical="center"/>
    </xf>
    <xf numFmtId="0" fontId="31" fillId="0" borderId="13" applyNumberFormat="0" applyFill="0" applyAlignment="0" applyProtection="0">
      <alignment vertical="center"/>
    </xf>
    <xf numFmtId="0" fontId="12" fillId="21"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7" borderId="15" applyNumberFormat="0" applyAlignment="0" applyProtection="0">
      <alignment vertical="center"/>
    </xf>
    <xf numFmtId="0" fontId="35" fillId="8" borderId="15" applyNumberFormat="0" applyAlignment="0" applyProtection="0">
      <alignment vertical="center"/>
    </xf>
    <xf numFmtId="0" fontId="31" fillId="7" borderId="16" applyNumberFormat="0" applyAlignment="0" applyProtection="0">
      <alignment vertical="center"/>
    </xf>
    <xf numFmtId="0" fontId="36" fillId="22" borderId="0" applyNumberFormat="0" applyBorder="0" applyAlignment="0" applyProtection="0">
      <alignment vertical="center"/>
    </xf>
    <xf numFmtId="0" fontId="37" fillId="0" borderId="17" applyNumberFormat="0" applyFill="0" applyAlignment="0" applyProtection="0">
      <alignment vertical="center"/>
    </xf>
    <xf numFmtId="0" fontId="5" fillId="0" borderId="0"/>
    <xf numFmtId="0" fontId="3" fillId="0" borderId="0"/>
    <xf numFmtId="164" fontId="40" fillId="0" borderId="0"/>
    <xf numFmtId="0" fontId="43" fillId="0" borderId="0"/>
    <xf numFmtId="3" fontId="12" fillId="0" borderId="0">
      <alignment horizontal="left" vertical="top" wrapText="1"/>
    </xf>
    <xf numFmtId="0" fontId="44" fillId="0" borderId="0" applyNumberFormat="0">
      <alignment horizontal="left" wrapText="1"/>
    </xf>
    <xf numFmtId="0" fontId="44" fillId="0" borderId="18">
      <alignment horizontal="left" wrapText="1"/>
    </xf>
    <xf numFmtId="0" fontId="45" fillId="23" borderId="0" applyNumberFormat="0">
      <alignment horizontal="left" vertical="center"/>
    </xf>
    <xf numFmtId="0" fontId="46" fillId="24" borderId="0" applyNumberFormat="0">
      <alignment horizontal="left" vertical="center"/>
    </xf>
    <xf numFmtId="3" fontId="44" fillId="0" borderId="19">
      <alignment horizontal="left" vertical="center"/>
    </xf>
    <xf numFmtId="0" fontId="47" fillId="0" borderId="0" applyNumberFormat="0">
      <alignment horizontal="left" vertical="top" wrapText="1" indent="1"/>
    </xf>
    <xf numFmtId="0" fontId="47" fillId="0" borderId="0" applyNumberFormat="0">
      <alignment horizontal="left" vertical="top" wrapText="1" indent="2"/>
    </xf>
    <xf numFmtId="0" fontId="47" fillId="0" borderId="0" applyNumberFormat="0">
      <alignment horizontal="left" vertical="top" wrapText="1" indent="3"/>
    </xf>
    <xf numFmtId="0" fontId="47" fillId="0" borderId="0" applyNumberFormat="0">
      <alignment horizontal="left" vertical="top" wrapText="1" indent="4"/>
    </xf>
    <xf numFmtId="0" fontId="48" fillId="0" borderId="0" applyNumberFormat="0">
      <alignment horizontal="left" vertical="center"/>
    </xf>
    <xf numFmtId="0" fontId="48" fillId="0" borderId="0">
      <alignment horizontal="left" vertical="top"/>
    </xf>
    <xf numFmtId="0" fontId="49" fillId="23" borderId="0">
      <alignment vertical="center"/>
    </xf>
    <xf numFmtId="3" fontId="44" fillId="0" borderId="20">
      <alignment vertical="center"/>
    </xf>
    <xf numFmtId="0" fontId="2" fillId="0" borderId="0"/>
    <xf numFmtId="44"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2" fillId="0" borderId="0"/>
  </cellStyleXfs>
  <cellXfs count="95">
    <xf numFmtId="0" fontId="0" fillId="0" borderId="0" xfId="0"/>
    <xf numFmtId="0" fontId="6" fillId="0" borderId="0" xfId="0" applyFont="1" applyAlignment="1">
      <alignment horizontal="left" vertical="top" wrapText="1"/>
    </xf>
    <xf numFmtId="0" fontId="6" fillId="0" borderId="0" xfId="0" applyFont="1" applyAlignment="1">
      <alignment horizontal="left" vertical="top"/>
    </xf>
    <xf numFmtId="0" fontId="0" fillId="0" borderId="0" xfId="2" applyFont="1" applyFill="1" applyAlignment="1">
      <alignment vertical="top"/>
    </xf>
    <xf numFmtId="0" fontId="0" fillId="0" borderId="0" xfId="2" applyFont="1" applyFill="1" applyAlignment="1">
      <alignment vertical="top" wrapText="1"/>
    </xf>
    <xf numFmtId="0" fontId="0" fillId="0" borderId="0" xfId="2" applyFont="1" applyFill="1" applyAlignment="1">
      <alignment horizontal="right" vertical="top"/>
    </xf>
    <xf numFmtId="0" fontId="6" fillId="0" borderId="0" xfId="0" applyFont="1" applyAlignment="1">
      <alignment horizontal="center" vertical="top"/>
    </xf>
    <xf numFmtId="0" fontId="0" fillId="0" borderId="0" xfId="2" applyFont="1" applyFill="1" applyAlignment="1">
      <alignment vertical="center"/>
    </xf>
    <xf numFmtId="0" fontId="0" fillId="0" borderId="0" xfId="2" applyFont="1" applyFill="1" applyAlignment="1">
      <alignment horizontal="right" vertical="center"/>
    </xf>
    <xf numFmtId="0" fontId="0" fillId="0" borderId="0" xfId="2" applyFont="1" applyFill="1" applyAlignment="1">
      <alignment vertical="center" wrapText="1"/>
    </xf>
    <xf numFmtId="0" fontId="0" fillId="0" borderId="0" xfId="2" applyFont="1" applyFill="1" applyAlignment="1">
      <alignment horizontal="center" vertical="center"/>
    </xf>
    <xf numFmtId="0" fontId="0" fillId="0" borderId="0" xfId="0" applyAlignment="1">
      <alignment horizontal="center"/>
    </xf>
    <xf numFmtId="0" fontId="11" fillId="0" borderId="0" xfId="0" applyFont="1" applyAlignment="1">
      <alignment horizontal="left"/>
    </xf>
    <xf numFmtId="0" fontId="13" fillId="0" borderId="0" xfId="0" applyFont="1" applyAlignment="1">
      <alignment horizontal="left" vertical="center" wrapText="1" shrinkToFit="1"/>
    </xf>
    <xf numFmtId="0" fontId="10" fillId="0" borderId="0" xfId="0" applyFont="1" applyAlignment="1">
      <alignment horizontal="left" vertical="center" wrapText="1" shrinkToFit="1"/>
    </xf>
    <xf numFmtId="0" fontId="10" fillId="0" borderId="0" xfId="0" applyFont="1" applyAlignment="1">
      <alignment horizontal="left" vertical="center" shrinkToFit="1"/>
    </xf>
    <xf numFmtId="0" fontId="11" fillId="0" borderId="0" xfId="0" applyFont="1" applyAlignment="1">
      <alignment horizontal="center"/>
    </xf>
    <xf numFmtId="0" fontId="0" fillId="0" borderId="0" xfId="0"/>
    <xf numFmtId="0" fontId="0" fillId="0" borderId="0" xfId="0" applyProtection="1"/>
    <xf numFmtId="0" fontId="7" fillId="0" borderId="0" xfId="0" applyFont="1" applyProtection="1"/>
    <xf numFmtId="0" fontId="38" fillId="0" borderId="0" xfId="0" applyFont="1" applyAlignment="1" applyProtection="1">
      <alignment horizontal="left" vertical="top"/>
    </xf>
    <xf numFmtId="0" fontId="10" fillId="0" borderId="0" xfId="0" applyFont="1" applyAlignment="1">
      <alignment vertical="center" shrinkToFit="1"/>
    </xf>
    <xf numFmtId="0" fontId="41" fillId="3" borderId="2" xfId="4" applyFont="1" applyFill="1" applyBorder="1" applyAlignment="1" applyProtection="1">
      <alignment horizontal="left"/>
    </xf>
    <xf numFmtId="0" fontId="42" fillId="0" borderId="0" xfId="96" applyFont="1" applyAlignment="1">
      <alignment horizontal="left"/>
    </xf>
    <xf numFmtId="0" fontId="15" fillId="0" borderId="0" xfId="0" applyFont="1" applyAlignment="1" applyProtection="1">
      <alignment horizontal="left"/>
    </xf>
    <xf numFmtId="0" fontId="15" fillId="0" borderId="0" xfId="0" applyFont="1" applyBorder="1" applyAlignment="1" applyProtection="1">
      <alignment horizontal="left"/>
    </xf>
    <xf numFmtId="0" fontId="0" fillId="0" borderId="0" xfId="2" applyFont="1" applyFill="1" applyBorder="1" applyAlignment="1">
      <alignment vertical="top" wrapText="1"/>
    </xf>
    <xf numFmtId="165" fontId="9" fillId="0" borderId="21" xfId="5" applyNumberFormat="1" applyFont="1" applyBorder="1" applyAlignment="1" applyProtection="1">
      <alignment horizontal="left" vertical="center" indent="2"/>
    </xf>
    <xf numFmtId="0" fontId="51" fillId="3" borderId="2" xfId="4" applyFont="1" applyFill="1" applyBorder="1" applyAlignment="1" applyProtection="1">
      <alignment horizontal="left"/>
    </xf>
    <xf numFmtId="0" fontId="52" fillId="3" borderId="22" xfId="0" applyFont="1" applyFill="1" applyBorder="1" applyAlignment="1">
      <alignment horizontal="left" vertical="center" wrapText="1"/>
    </xf>
    <xf numFmtId="0" fontId="52" fillId="3" borderId="22" xfId="0" applyFont="1" applyFill="1" applyBorder="1" applyAlignment="1">
      <alignment horizontal="center" vertical="center" wrapText="1"/>
    </xf>
    <xf numFmtId="0" fontId="54" fillId="0" borderId="0" xfId="0" applyFont="1" applyAlignment="1" applyProtection="1">
      <alignment horizontal="left"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53" fillId="0" borderId="0" xfId="0" applyFont="1" applyAlignment="1">
      <alignment vertical="center"/>
    </xf>
    <xf numFmtId="0" fontId="50" fillId="0" borderId="0" xfId="0" applyFont="1" applyAlignment="1">
      <alignment horizontal="left" vertical="center" indent="1"/>
    </xf>
    <xf numFmtId="0" fontId="53" fillId="0" borderId="0" xfId="0" applyFont="1" applyAlignment="1">
      <alignment horizontal="left" vertical="center"/>
    </xf>
    <xf numFmtId="0" fontId="50" fillId="0" borderId="5" xfId="0" applyFont="1" applyBorder="1" applyAlignment="1">
      <alignment horizontal="left" vertical="center" indent="1"/>
    </xf>
    <xf numFmtId="0" fontId="55" fillId="0" borderId="0" xfId="0" applyFont="1" applyAlignment="1">
      <alignment horizontal="center" vertical="center" wrapText="1"/>
    </xf>
    <xf numFmtId="0" fontId="12" fillId="0" borderId="0" xfId="0" applyFont="1" applyAlignment="1">
      <alignment horizontal="center" vertical="center"/>
    </xf>
    <xf numFmtId="0" fontId="14" fillId="0" borderId="0" xfId="0" applyFont="1" applyAlignment="1">
      <alignment horizontal="left" vertical="center" wrapText="1"/>
    </xf>
    <xf numFmtId="0" fontId="0" fillId="0" borderId="0" xfId="0" applyAlignment="1">
      <alignment vertical="center"/>
    </xf>
    <xf numFmtId="168" fontId="12" fillId="0" borderId="0" xfId="0" applyNumberFormat="1" applyFont="1" applyAlignment="1">
      <alignment horizontal="center" vertical="center"/>
    </xf>
    <xf numFmtId="0" fontId="6" fillId="0" borderId="0" xfId="0" applyFont="1" applyAlignment="1">
      <alignment horizontal="left" vertical="center"/>
    </xf>
    <xf numFmtId="0" fontId="50" fillId="0" borderId="0" xfId="0" applyFont="1" applyAlignment="1">
      <alignment horizontal="left" vertical="center"/>
    </xf>
    <xf numFmtId="168" fontId="55" fillId="0" borderId="0" xfId="0" applyNumberFormat="1" applyFont="1" applyAlignment="1">
      <alignment horizontal="center" vertical="center"/>
    </xf>
    <xf numFmtId="168" fontId="12" fillId="0" borderId="5" xfId="0" applyNumberFormat="1"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xf>
    <xf numFmtId="165" fontId="9" fillId="0" borderId="4" xfId="5" applyNumberFormat="1" applyFont="1" applyBorder="1" applyAlignment="1" applyProtection="1">
      <alignment horizontal="center" vertical="center"/>
    </xf>
    <xf numFmtId="165" fontId="9" fillId="25" borderId="4" xfId="5" applyNumberFormat="1" applyFont="1" applyFill="1" applyBorder="1" applyAlignment="1" applyProtection="1">
      <alignment horizontal="center" vertical="center"/>
    </xf>
    <xf numFmtId="165" fontId="39" fillId="25" borderId="0" xfId="0" applyNumberFormat="1" applyFont="1" applyFill="1" applyAlignment="1" applyProtection="1">
      <alignment horizontal="center" vertical="top"/>
    </xf>
    <xf numFmtId="0" fontId="15" fillId="25" borderId="0" xfId="0" applyFont="1" applyFill="1" applyAlignment="1" applyProtection="1">
      <alignment horizontal="center" vertical="center"/>
    </xf>
    <xf numFmtId="165" fontId="10" fillId="0" borderId="0" xfId="0" applyNumberFormat="1" applyFont="1" applyAlignment="1">
      <alignment horizontal="left" vertical="center" wrapText="1" shrinkToFit="1"/>
    </xf>
    <xf numFmtId="168" fontId="9" fillId="0" borderId="0" xfId="0" applyNumberFormat="1" applyFont="1" applyAlignment="1">
      <alignment horizontal="center" vertical="center"/>
    </xf>
    <xf numFmtId="0" fontId="56" fillId="0" borderId="0" xfId="0" applyFont="1" applyAlignment="1">
      <alignment horizontal="left" vertical="top"/>
    </xf>
    <xf numFmtId="0" fontId="1" fillId="0" borderId="0" xfId="116"/>
    <xf numFmtId="9" fontId="0" fillId="0" borderId="0" xfId="117" applyFont="1"/>
    <xf numFmtId="165" fontId="58" fillId="0" borderId="0" xfId="116" applyNumberFormat="1" applyFont="1"/>
    <xf numFmtId="0" fontId="57" fillId="0" borderId="0" xfId="116" applyFont="1"/>
    <xf numFmtId="0" fontId="58" fillId="0" borderId="0" xfId="116" applyFont="1"/>
    <xf numFmtId="6" fontId="57" fillId="0" borderId="0" xfId="116" applyNumberFormat="1" applyFont="1"/>
    <xf numFmtId="169" fontId="57" fillId="0" borderId="0" xfId="118" applyNumberFormat="1" applyFont="1"/>
    <xf numFmtId="165" fontId="57" fillId="0" borderId="0" xfId="118" applyNumberFormat="1" applyFont="1"/>
    <xf numFmtId="165" fontId="0" fillId="0" borderId="0" xfId="118" applyNumberFormat="1" applyFont="1"/>
    <xf numFmtId="165" fontId="57" fillId="0" borderId="0" xfId="116" applyNumberFormat="1" applyFont="1"/>
    <xf numFmtId="165" fontId="11" fillId="0" borderId="0" xfId="0" applyNumberFormat="1" applyFont="1" applyAlignment="1">
      <alignment horizontal="left"/>
    </xf>
    <xf numFmtId="0" fontId="6" fillId="0" borderId="0" xfId="0" applyFont="1" applyAlignment="1" applyProtection="1">
      <alignment horizontal="left"/>
      <protection locked="0"/>
    </xf>
    <xf numFmtId="0" fontId="6" fillId="0" borderId="0" xfId="0" applyFont="1" applyAlignment="1" applyProtection="1">
      <alignment horizontal="left"/>
    </xf>
    <xf numFmtId="0" fontId="0" fillId="0" borderId="0" xfId="0" applyProtection="1">
      <protection locked="0"/>
    </xf>
    <xf numFmtId="0" fontId="5" fillId="0" borderId="0" xfId="0" applyFont="1" applyProtection="1"/>
    <xf numFmtId="0" fontId="6" fillId="0" borderId="0" xfId="0" applyFont="1" applyAlignment="1" applyProtection="1">
      <alignment horizontal="left" indent="1"/>
    </xf>
    <xf numFmtId="0" fontId="50" fillId="26" borderId="0" xfId="0" quotePrefix="1" applyFont="1" applyFill="1" applyAlignment="1">
      <alignment horizontal="left" indent="2"/>
    </xf>
    <xf numFmtId="0" fontId="11" fillId="0" borderId="0" xfId="0" applyFont="1" applyAlignment="1" applyProtection="1">
      <alignment horizontal="left"/>
      <protection locked="0"/>
    </xf>
    <xf numFmtId="0" fontId="12" fillId="0" borderId="0" xfId="119" applyFont="1" applyFill="1" applyBorder="1" applyAlignment="1" applyProtection="1">
      <alignment horizontal="left" vertical="center" wrapText="1" indent="1"/>
    </xf>
    <xf numFmtId="0" fontId="59" fillId="26" borderId="0" xfId="0" applyFont="1" applyFill="1" applyAlignment="1">
      <alignment horizontal="left" indent="1"/>
    </xf>
    <xf numFmtId="0" fontId="13" fillId="0" borderId="0" xfId="0" applyFont="1" applyAlignment="1" applyProtection="1">
      <alignment vertical="top"/>
    </xf>
    <xf numFmtId="0" fontId="50" fillId="26" borderId="0" xfId="0" quotePrefix="1" applyFont="1" applyFill="1" applyAlignment="1">
      <alignment horizontal="left" indent="1"/>
    </xf>
    <xf numFmtId="0" fontId="12" fillId="0" borderId="0" xfId="0" applyFont="1" applyAlignment="1" applyProtection="1">
      <alignment horizontal="left" vertical="top"/>
      <protection locked="0"/>
    </xf>
    <xf numFmtId="0" fontId="41" fillId="3" borderId="2" xfId="4" applyFont="1" applyFill="1" applyBorder="1" applyAlignment="1" applyProtection="1">
      <alignment horizontal="left" vertical="top"/>
      <protection locked="0"/>
    </xf>
    <xf numFmtId="0" fontId="13" fillId="0" borderId="0" xfId="0" applyFont="1" applyBorder="1" applyAlignment="1" applyProtection="1">
      <alignment horizontal="left" vertical="center" shrinkToFit="1"/>
    </xf>
    <xf numFmtId="0" fontId="60" fillId="0" borderId="0" xfId="0" applyFont="1" applyBorder="1" applyAlignment="1" applyProtection="1">
      <alignment horizontal="left" vertical="center" shrinkToFit="1"/>
    </xf>
    <xf numFmtId="0" fontId="11" fillId="0" borderId="0" xfId="0" applyFont="1" applyAlignment="1" applyProtection="1">
      <alignment horizontal="left"/>
    </xf>
    <xf numFmtId="0" fontId="13" fillId="0" borderId="5" xfId="0" applyFont="1" applyBorder="1" applyAlignment="1" applyProtection="1">
      <alignment horizontal="left" vertical="center" shrinkToFit="1"/>
    </xf>
    <xf numFmtId="0" fontId="60" fillId="0" borderId="5" xfId="0" applyFont="1" applyBorder="1" applyAlignment="1" applyProtection="1">
      <alignment horizontal="left" vertical="center" shrinkToFit="1"/>
    </xf>
    <xf numFmtId="0" fontId="13" fillId="0" borderId="0" xfId="0" applyFont="1" applyAlignment="1" applyProtection="1">
      <alignment horizontal="left" vertical="center" shrinkToFit="1"/>
    </xf>
    <xf numFmtId="0" fontId="61" fillId="0" borderId="0" xfId="0" applyFont="1" applyAlignment="1" applyProtection="1">
      <alignment horizontal="left" vertical="center"/>
    </xf>
    <xf numFmtId="0" fontId="0" fillId="0" borderId="0" xfId="2" applyFont="1" applyFill="1" applyProtection="1">
      <protection locked="0"/>
    </xf>
    <xf numFmtId="0" fontId="0" fillId="0" borderId="0" xfId="2" applyFont="1" applyFill="1" applyProtection="1"/>
    <xf numFmtId="0" fontId="10" fillId="0" borderId="0" xfId="0" applyFont="1" applyAlignment="1" applyProtection="1">
      <alignment horizontal="left" vertical="center" shrinkToFit="1"/>
    </xf>
    <xf numFmtId="0" fontId="0" fillId="0" borderId="0" xfId="2" applyFont="1" applyFill="1" applyAlignment="1" applyProtection="1">
      <alignment vertical="center"/>
      <protection locked="0"/>
    </xf>
    <xf numFmtId="0" fontId="0" fillId="0" borderId="0" xfId="2" applyFont="1" applyFill="1" applyAlignment="1" applyProtection="1">
      <alignment vertical="center"/>
    </xf>
    <xf numFmtId="0" fontId="10" fillId="0" borderId="0" xfId="0" applyFont="1" applyAlignment="1" applyProtection="1">
      <alignment horizontal="left" vertical="center"/>
    </xf>
    <xf numFmtId="0" fontId="10" fillId="0" borderId="0" xfId="96" applyFont="1" applyAlignment="1">
      <alignment horizontal="left" vertical="center" indent="7"/>
    </xf>
  </cellXfs>
  <cellStyles count="120">
    <cellStyle name="_ASIC Cost Calcs" xfId="11"/>
    <cellStyle name="_BlackJack" xfId="12"/>
    <cellStyle name="_BOM" xfId="13"/>
    <cellStyle name="_Camera Cost Breakdown" xfId="14"/>
    <cellStyle name="_Combined SE Q3 or Q4 2006 Rev 7 ar" xfId="15"/>
    <cellStyle name="_Combined SE Q3 or Q4 2006 Rev 7 Pre Delivery" xfId="16"/>
    <cellStyle name="_Combined Sony VGN-UX50 Rev 8 Delivery" xfId="17"/>
    <cellStyle name="_Display Cost 5500" xfId="18"/>
    <cellStyle name="_Display Cost 8500" xfId="19"/>
    <cellStyle name="_Display Cost 8500 (2nd display)" xfId="20"/>
    <cellStyle name="_Display Cost A1200" xfId="21"/>
    <cellStyle name="_Display Cost MTeoR" xfId="22"/>
    <cellStyle name="_Display Cost S310" xfId="23"/>
    <cellStyle name="_Functional Area Definitions" xfId="24"/>
    <cellStyle name="_IC Price Evaluator" xfId="25"/>
    <cellStyle name="_KLA Rev 6 Post Rev Quick Look.1" xfId="26"/>
    <cellStyle name="_Labor Rates" xfId="27"/>
    <cellStyle name="_March 1 v.JS" xfId="28"/>
    <cellStyle name="_New ASIC modeling template blackjack 12607" xfId="29"/>
    <cellStyle name="_New Format Master BOM Q1B and Nuvi Rev 5 Predelivery" xfId="30"/>
    <cellStyle name="_New Teardown Template ASICs Only" xfId="31"/>
    <cellStyle name="_Samsung Blackjack 15 kk" xfId="32"/>
    <cellStyle name="_Samsung BlackJack Rev 12 kk" xfId="33"/>
    <cellStyle name="_SE Only Rev 11 Pre Delivery" xfId="34"/>
    <cellStyle name="_SE Q206 Combined Rev 16 Post Initial Delivery" xfId="35"/>
    <cellStyle name="_Sony Ericsson Q406 Phones" xfId="36"/>
    <cellStyle name="_Sony Ericsson Q406 Phones Prelim BYork Display stuff" xfId="37"/>
    <cellStyle name="_Sony Ericsson Q406 Phones Rev 6 Delivery" xfId="38"/>
    <cellStyle name="_Template" xfId="39"/>
    <cellStyle name="_Template(1)" xfId="40"/>
    <cellStyle name="_Template(1) 102708" xfId="41"/>
    <cellStyle name="_Template(2)" xfId="42"/>
    <cellStyle name="_Template(3)" xfId="43"/>
    <cellStyle name="_Template(4)" xfId="44"/>
    <cellStyle name="20% - 强调文字颜色 1" xfId="45"/>
    <cellStyle name="20% - 强调文字颜色 2" xfId="46"/>
    <cellStyle name="20% - 强调文字颜色 3" xfId="47"/>
    <cellStyle name="20% - 强调文字颜色 4" xfId="48"/>
    <cellStyle name="20% - 强调文字颜色 5" xfId="49"/>
    <cellStyle name="20% - 强调文字颜色 6" xfId="50"/>
    <cellStyle name="40% - 强调文字颜色 1" xfId="51"/>
    <cellStyle name="40% - 强调文字颜色 2" xfId="52"/>
    <cellStyle name="40% - 强调文字颜色 3" xfId="53"/>
    <cellStyle name="40% - 强调文字颜色 4" xfId="54"/>
    <cellStyle name="40% - 强调文字颜色 5" xfId="55"/>
    <cellStyle name="40% - 强调文字颜色 6" xfId="56"/>
    <cellStyle name="60% - 强调文字颜色 1" xfId="57"/>
    <cellStyle name="60% - 强调文字颜色 2" xfId="58"/>
    <cellStyle name="60% - 强调文字颜色 3" xfId="59"/>
    <cellStyle name="60% - 强调文字颜色 4" xfId="60"/>
    <cellStyle name="60% - 强调文字颜色 5" xfId="61"/>
    <cellStyle name="60% - 强调文字颜色 6" xfId="62"/>
    <cellStyle name="ANCLAS,REZONES Y SUS PARTES,DE FUNDICION,DE HIERRO O DE ACERO" xfId="63"/>
    <cellStyle name="Black" xfId="64"/>
    <cellStyle name="Comma (.0)" xfId="65"/>
    <cellStyle name="Comma 2" xfId="10"/>
    <cellStyle name="Currency" xfId="5" builtinId="4"/>
    <cellStyle name="Currency 2" xfId="8"/>
    <cellStyle name="Currency 3" xfId="115"/>
    <cellStyle name="Currency 4" xfId="118"/>
    <cellStyle name="CurrencyFormat" xfId="1"/>
    <cellStyle name="CurrencyFormat 2" xfId="98"/>
    <cellStyle name="Header" xfId="3"/>
    <cellStyle name="Normal" xfId="0" builtinId="0"/>
    <cellStyle name="Normal 2" xfId="6"/>
    <cellStyle name="Normal 3" xfId="66"/>
    <cellStyle name="Normal 3 2" xfId="67"/>
    <cellStyle name="Normal 3 2 2" xfId="97"/>
    <cellStyle name="Normal 4" xfId="96"/>
    <cellStyle name="Normal 5" xfId="99"/>
    <cellStyle name="Normal 6" xfId="100"/>
    <cellStyle name="Normal 7" xfId="114"/>
    <cellStyle name="Normal 8" xfId="116"/>
    <cellStyle name="Normal_Sony Ericsson Q406 Phones" xfId="119"/>
    <cellStyle name="Normal_Teardown BOM (Cablecom 04003EU) Rev1" xfId="4"/>
    <cellStyle name="Note 2" xfId="9"/>
    <cellStyle name="Pattern" xfId="68"/>
    <cellStyle name="Percent 2" xfId="7"/>
    <cellStyle name="Percent 3" xfId="117"/>
    <cellStyle name="phx-col-head" xfId="101"/>
    <cellStyle name="phx-col-head-last" xfId="102"/>
    <cellStyle name="phx-header" xfId="103"/>
    <cellStyle name="phx-HL-cell" xfId="104"/>
    <cellStyle name="phx-HL-row" xfId="105"/>
    <cellStyle name="phx-level1" xfId="106"/>
    <cellStyle name="phx-level2" xfId="107"/>
    <cellStyle name="phx-level3" xfId="108"/>
    <cellStyle name="phx-level4" xfId="109"/>
    <cellStyle name="phx-note" xfId="110"/>
    <cellStyle name="phx-source" xfId="111"/>
    <cellStyle name="phx-subhead" xfId="112"/>
    <cellStyle name="phx-total-row" xfId="113"/>
    <cellStyle name="Table Head" xfId="69"/>
    <cellStyle name="Table Sub-Head" xfId="70"/>
    <cellStyle name="Top" xfId="71"/>
    <cellStyle name="UNKNOWNSTYLE_1" xfId="2"/>
    <cellStyle name="一般_Customer_Customer" xfId="72"/>
    <cellStyle name="好" xfId="73"/>
    <cellStyle name="差" xfId="74"/>
    <cellStyle name="强调文字颜色 1" xfId="75"/>
    <cellStyle name="强调文字颜色 2" xfId="76"/>
    <cellStyle name="强调文字颜色 3" xfId="77"/>
    <cellStyle name="强调文字颜色 4" xfId="78"/>
    <cellStyle name="强调文字颜色 5" xfId="79"/>
    <cellStyle name="强调文字颜色 6" xfId="80"/>
    <cellStyle name="标题" xfId="81"/>
    <cellStyle name="标题 1" xfId="82"/>
    <cellStyle name="标题 2" xfId="83"/>
    <cellStyle name="标题 3" xfId="84"/>
    <cellStyle name="标题 4" xfId="85"/>
    <cellStyle name="检查单元格" xfId="86"/>
    <cellStyle name="汇总" xfId="87"/>
    <cellStyle name="注释" xfId="88"/>
    <cellStyle name="解释性文本" xfId="89"/>
    <cellStyle name="警告文本" xfId="90"/>
    <cellStyle name="计算" xfId="91"/>
    <cellStyle name="输入" xfId="92"/>
    <cellStyle name="输出" xfId="93"/>
    <cellStyle name="适中" xfId="94"/>
    <cellStyle name="链接单元格" xfId="95"/>
  </cellStyles>
  <dxfs count="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strike val="0"/>
        <condense val="0"/>
        <extend val="0"/>
        <outline val="0"/>
        <shadow val="0"/>
        <u val="none"/>
        <vertAlign val="baseline"/>
        <sz val="10"/>
        <color auto="1"/>
        <name val="Arial"/>
        <scheme val="none"/>
      </font>
      <numFmt numFmtId="168" formatCode="&quot;$&quot;#,##0.0000"/>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numFmt numFmtId="168" formatCode="&quot;$&quot;#,##0.0000"/>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dxf>
    <dxf>
      <border>
        <bottom style="medium">
          <color rgb="FF58595B"/>
        </bottom>
      </border>
    </dxf>
    <dxf>
      <font>
        <b/>
        <i val="0"/>
        <strike val="0"/>
        <condense val="0"/>
        <extend val="0"/>
        <outline val="0"/>
        <shadow val="0"/>
        <u val="none"/>
        <vertAlign val="baseline"/>
        <sz val="10"/>
        <color theme="1" tint="0.249977111117893"/>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medium">
          <color theme="0" tint="-0.14996795556505021"/>
        </left>
        <right style="medium">
          <color theme="0" tint="-0.14996795556505021"/>
        </right>
        <top/>
        <bottom/>
      </border>
    </dxf>
    <dxf>
      <fill>
        <patternFill>
          <bgColor theme="0" tint="-0.14996795556505021"/>
        </patternFill>
      </fill>
      <border>
        <top style="thin">
          <color theme="0" tint="-0.499984740745262"/>
        </top>
        <bottom style="thin">
          <color theme="0" tint="-0.499984740745262"/>
        </bottom>
        <horizontal style="thin">
          <color theme="0" tint="-0.499984740745262"/>
        </horizontal>
      </border>
    </dxf>
    <dxf>
      <font>
        <color theme="0"/>
      </font>
      <fill>
        <patternFill patternType="none">
          <bgColor auto="1"/>
        </patternFill>
      </fill>
    </dxf>
    <dxf>
      <fill>
        <patternFill>
          <bgColor theme="0" tint="-4.9989318521683403E-2"/>
        </patternFill>
      </fill>
    </dxf>
    <dxf>
      <fill>
        <patternFill>
          <bgColor theme="0"/>
        </patternFill>
      </fill>
    </dxf>
    <dxf>
      <font>
        <b/>
        <i val="0"/>
      </font>
      <fill>
        <patternFill>
          <bgColor theme="0" tint="-0.24994659260841701"/>
        </patternFill>
      </fill>
    </dxf>
    <dxf>
      <font>
        <b/>
        <i val="0"/>
        <color theme="1" tint="0.14996795556505021"/>
      </font>
      <fill>
        <patternFill>
          <bgColor rgb="FF00B0F0"/>
        </patternFill>
      </fill>
    </dxf>
    <dxf>
      <border>
        <left style="thin">
          <color theme="0" tint="-0.24994659260841701"/>
        </left>
        <right/>
        <top style="thin">
          <color theme="0" tint="-0.24994659260841701"/>
        </top>
        <bottom style="thin">
          <color theme="0" tint="-0.24994659260841701"/>
        </bottom>
        <vertical/>
        <horizontal style="thin">
          <color theme="0" tint="-0.14996795556505021"/>
        </horizontal>
      </border>
    </dxf>
  </dxfs>
  <tableStyles count="2" defaultTableStyle="TableStyleMedium9" defaultPivotStyle="Brian">
    <tableStyle name="Brian" table="0" count="6">
      <tableStyleElement type="wholeTable" dxfId="25"/>
      <tableStyleElement type="headerRow" dxfId="24"/>
      <tableStyleElement type="totalRow" dxfId="23"/>
      <tableStyleElement type="firstRowStripe" dxfId="22"/>
      <tableStyleElement type="secondRowStripe" dxfId="21"/>
      <tableStyleElement type="firstHeaderCell" dxfId="20"/>
    </tableStyle>
    <tableStyle name="Table Style 1" pivot="0" count="1">
      <tableStyleElement type="firstRowStripe" dxfId="19"/>
    </tableStyle>
  </tableStyles>
  <colors>
    <mruColors>
      <color rgb="FF00FF00"/>
      <color rgb="FF58595B"/>
      <color rgb="FF8DC63F"/>
      <color rgb="FF00B140"/>
      <color rgb="FF00C4FF"/>
      <color rgb="FF009CDC"/>
      <color rgb="FF00A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'iPhone BOM Cost Evolution'!$A$4</c:f>
              <c:strCache>
                <c:ptCount val="1"/>
                <c:pt idx="0">
                  <c:v>Display / Touchscreen </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Evolution'!$B$4:$L$4</c:f>
              <c:numCache>
                <c:formatCode>"$"#,##0.00</c:formatCode>
                <c:ptCount val="11"/>
                <c:pt idx="0">
                  <c:v>64.2</c:v>
                </c:pt>
                <c:pt idx="1">
                  <c:v>46.1</c:v>
                </c:pt>
                <c:pt idx="2">
                  <c:v>36.299999999999997</c:v>
                </c:pt>
                <c:pt idx="3">
                  <c:v>40.299999999999997</c:v>
                </c:pt>
                <c:pt idx="4">
                  <c:v>34.4</c:v>
                </c:pt>
                <c:pt idx="5">
                  <c:v>49.2</c:v>
                </c:pt>
                <c:pt idx="6">
                  <c:v>42.300000000000004</c:v>
                </c:pt>
                <c:pt idx="7">
                  <c:v>44.8</c:v>
                </c:pt>
                <c:pt idx="8">
                  <c:v>45.6</c:v>
                </c:pt>
                <c:pt idx="9">
                  <c:v>51.9</c:v>
                </c:pt>
                <c:pt idx="10">
                  <c:v>45</c:v>
                </c:pt>
              </c:numCache>
            </c:numRef>
          </c:val>
        </c:ser>
        <c:ser>
          <c:idx val="1"/>
          <c:order val="1"/>
          <c:tx>
            <c:strRef>
              <c:f>'iPhone BOM Cost Evolution'!$A$5</c:f>
              <c:strCache>
                <c:ptCount val="1"/>
                <c:pt idx="0">
                  <c:v>RF / PA</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Evolution'!$B$5:$L$5</c:f>
              <c:numCache>
                <c:formatCode>"$"#,##0.00</c:formatCode>
                <c:ptCount val="11"/>
                <c:pt idx="0">
                  <c:v>11.009814285714286</c:v>
                </c:pt>
                <c:pt idx="1">
                  <c:v>18.019428571428563</c:v>
                </c:pt>
                <c:pt idx="2">
                  <c:v>13.801631913982966</c:v>
                </c:pt>
                <c:pt idx="3">
                  <c:v>14.79091210917098</c:v>
                </c:pt>
                <c:pt idx="4">
                  <c:v>21.624136992000018</c:v>
                </c:pt>
                <c:pt idx="5">
                  <c:v>21.991099999999996</c:v>
                </c:pt>
                <c:pt idx="6">
                  <c:v>20.50085</c:v>
                </c:pt>
                <c:pt idx="7">
                  <c:v>24.951120000000007</c:v>
                </c:pt>
                <c:pt idx="8">
                  <c:v>20.312809999999999</c:v>
                </c:pt>
                <c:pt idx="9">
                  <c:v>30.322589999999998</c:v>
                </c:pt>
                <c:pt idx="10">
                  <c:v>24.6</c:v>
                </c:pt>
              </c:numCache>
            </c:numRef>
          </c:val>
        </c:ser>
        <c:ser>
          <c:idx val="2"/>
          <c:order val="2"/>
          <c:tx>
            <c:strRef>
              <c:f>'iPhone BOM Cost Evolution'!$A$6</c:f>
              <c:strCache>
                <c:ptCount val="1"/>
                <c:pt idx="0">
                  <c:v>Memory - NAND</c:v>
                </c:pt>
              </c:strCache>
            </c:strRef>
          </c:tx>
          <c:spPr>
            <a:ln w="38100">
              <a:solidFill>
                <a:schemeClr val="tx1"/>
              </a:solidFill>
            </a:ln>
          </c:spPr>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Evolution'!$B$6:$L$6</c:f>
              <c:numCache>
                <c:formatCode>"$"#,##0.00</c:formatCode>
                <c:ptCount val="11"/>
                <c:pt idx="0">
                  <c:v>48</c:v>
                </c:pt>
                <c:pt idx="1">
                  <c:v>16</c:v>
                </c:pt>
                <c:pt idx="2">
                  <c:v>29</c:v>
                </c:pt>
                <c:pt idx="3">
                  <c:v>27</c:v>
                </c:pt>
                <c:pt idx="4">
                  <c:v>20</c:v>
                </c:pt>
                <c:pt idx="5">
                  <c:v>9.6</c:v>
                </c:pt>
                <c:pt idx="6">
                  <c:v>8.5</c:v>
                </c:pt>
                <c:pt idx="7">
                  <c:v>6.75</c:v>
                </c:pt>
                <c:pt idx="8">
                  <c:v>5.6</c:v>
                </c:pt>
                <c:pt idx="9">
                  <c:v>8</c:v>
                </c:pt>
                <c:pt idx="10">
                  <c:v>14</c:v>
                </c:pt>
              </c:numCache>
            </c:numRef>
          </c:val>
        </c:ser>
        <c:ser>
          <c:idx val="3"/>
          <c:order val="3"/>
          <c:tx>
            <c:strRef>
              <c:f>'iPhone BOM Cost Evolution'!$A$7</c:f>
              <c:strCache>
                <c:ptCount val="1"/>
                <c:pt idx="0">
                  <c:v>Apps Processor</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Evolution'!$B$7:$L$7</c:f>
              <c:numCache>
                <c:formatCode>"$"#,##0.00</c:formatCode>
                <c:ptCount val="11"/>
                <c:pt idx="0">
                  <c:v>14.25</c:v>
                </c:pt>
                <c:pt idx="1">
                  <c:v>13.5</c:v>
                </c:pt>
                <c:pt idx="2">
                  <c:v>14.468354430379748</c:v>
                </c:pt>
                <c:pt idx="3">
                  <c:v>10.75</c:v>
                </c:pt>
                <c:pt idx="4">
                  <c:v>14.9871105</c:v>
                </c:pt>
                <c:pt idx="5">
                  <c:v>14.52</c:v>
                </c:pt>
                <c:pt idx="6">
                  <c:v>13.7</c:v>
                </c:pt>
                <c:pt idx="7">
                  <c:v>17.89</c:v>
                </c:pt>
                <c:pt idx="8">
                  <c:v>16.63</c:v>
                </c:pt>
                <c:pt idx="9">
                  <c:v>22.86</c:v>
                </c:pt>
                <c:pt idx="10">
                  <c:v>27.5</c:v>
                </c:pt>
              </c:numCache>
            </c:numRef>
          </c:val>
        </c:ser>
        <c:ser>
          <c:idx val="4"/>
          <c:order val="4"/>
          <c:tx>
            <c:strRef>
              <c:f>'iPhone BOM Cost Evolution'!$A$8</c:f>
              <c:strCache>
                <c:ptCount val="1"/>
                <c:pt idx="0">
                  <c:v>Camera - Primary &amp; Secondary</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Evolution'!$B$8:$L$8</c:f>
              <c:numCache>
                <c:formatCode>"$"#,##0.00</c:formatCode>
                <c:ptCount val="11"/>
                <c:pt idx="0">
                  <c:v>8.75</c:v>
                </c:pt>
                <c:pt idx="1">
                  <c:v>7</c:v>
                </c:pt>
                <c:pt idx="2">
                  <c:v>9.35</c:v>
                </c:pt>
                <c:pt idx="3">
                  <c:v>13.7</c:v>
                </c:pt>
                <c:pt idx="4">
                  <c:v>17.599999999999998</c:v>
                </c:pt>
                <c:pt idx="5">
                  <c:v>15.57</c:v>
                </c:pt>
                <c:pt idx="6">
                  <c:v>14.8</c:v>
                </c:pt>
                <c:pt idx="7">
                  <c:v>12</c:v>
                </c:pt>
                <c:pt idx="8">
                  <c:v>12.7</c:v>
                </c:pt>
                <c:pt idx="9">
                  <c:v>19.25</c:v>
                </c:pt>
                <c:pt idx="10">
                  <c:v>21.5</c:v>
                </c:pt>
              </c:numCache>
            </c:numRef>
          </c:val>
        </c:ser>
        <c:ser>
          <c:idx val="5"/>
          <c:order val="5"/>
          <c:tx>
            <c:strRef>
              <c:f>'iPhone BOM Cost Evolution'!$A$9</c:f>
              <c:strCache>
                <c:ptCount val="1"/>
                <c:pt idx="0">
                  <c:v>Baseband</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Evolution'!$B$9:$L$9</c:f>
              <c:numCache>
                <c:formatCode>"$"#,##0.00</c:formatCode>
                <c:ptCount val="11"/>
                <c:pt idx="0">
                  <c:v>11.45</c:v>
                </c:pt>
                <c:pt idx="1">
                  <c:v>15</c:v>
                </c:pt>
                <c:pt idx="2">
                  <c:v>13.023557502466288</c:v>
                </c:pt>
                <c:pt idx="3">
                  <c:v>10.253405315614618</c:v>
                </c:pt>
                <c:pt idx="4">
                  <c:v>9.0676764490000004</c:v>
                </c:pt>
                <c:pt idx="5">
                  <c:v>17.498699999999999</c:v>
                </c:pt>
                <c:pt idx="6">
                  <c:v>13.592000000000001</c:v>
                </c:pt>
                <c:pt idx="7">
                  <c:v>14.65</c:v>
                </c:pt>
                <c:pt idx="8">
                  <c:v>12</c:v>
                </c:pt>
                <c:pt idx="9">
                  <c:v>10.55</c:v>
                </c:pt>
                <c:pt idx="10">
                  <c:v>11.5</c:v>
                </c:pt>
              </c:numCache>
            </c:numRef>
          </c:val>
        </c:ser>
        <c:ser>
          <c:idx val="6"/>
          <c:order val="6"/>
          <c:tx>
            <c:strRef>
              <c:f>'iPhone BOM Cost Evolution'!$A$10</c:f>
              <c:strCache>
                <c:ptCount val="1"/>
                <c:pt idx="0">
                  <c:v>Electro-Mechanical</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Evolution'!$B$10:$L$10</c:f>
              <c:numCache>
                <c:formatCode>"$"#,##0.00</c:formatCode>
                <c:ptCount val="11"/>
                <c:pt idx="0">
                  <c:v>10.4321</c:v>
                </c:pt>
                <c:pt idx="1">
                  <c:v>9.9986000000000015</c:v>
                </c:pt>
                <c:pt idx="2">
                  <c:v>11.174400000000002</c:v>
                </c:pt>
                <c:pt idx="3">
                  <c:v>8.9138000000000019</c:v>
                </c:pt>
                <c:pt idx="4">
                  <c:v>11.1976</c:v>
                </c:pt>
                <c:pt idx="5">
                  <c:v>12.037599999999999</c:v>
                </c:pt>
                <c:pt idx="6">
                  <c:v>11.361599999999997</c:v>
                </c:pt>
                <c:pt idx="7">
                  <c:v>16.662019999999995</c:v>
                </c:pt>
                <c:pt idx="8">
                  <c:v>13.388599999999997</c:v>
                </c:pt>
                <c:pt idx="9">
                  <c:v>14.210829999999996</c:v>
                </c:pt>
                <c:pt idx="10">
                  <c:v>14.3</c:v>
                </c:pt>
              </c:numCache>
            </c:numRef>
          </c:val>
        </c:ser>
        <c:ser>
          <c:idx val="7"/>
          <c:order val="7"/>
          <c:tx>
            <c:strRef>
              <c:f>'iPhone BOM Cost Evolution'!$A$11</c:f>
              <c:strCache>
                <c:ptCount val="1"/>
                <c:pt idx="0">
                  <c:v>Memory - DRAM</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Evolution'!$B$11:$L$11</c:f>
              <c:numCache>
                <c:formatCode>"$"#,##0.00</c:formatCode>
                <c:ptCount val="11"/>
                <c:pt idx="0">
                  <c:v>14</c:v>
                </c:pt>
                <c:pt idx="1">
                  <c:v>5</c:v>
                </c:pt>
                <c:pt idx="2">
                  <c:v>7.5</c:v>
                </c:pt>
                <c:pt idx="3">
                  <c:v>11.6</c:v>
                </c:pt>
                <c:pt idx="4">
                  <c:v>9.1999999999999993</c:v>
                </c:pt>
                <c:pt idx="5">
                  <c:v>10.8</c:v>
                </c:pt>
                <c:pt idx="6">
                  <c:v>9.8000000000000007</c:v>
                </c:pt>
                <c:pt idx="7">
                  <c:v>7.5</c:v>
                </c:pt>
                <c:pt idx="8">
                  <c:v>12.5</c:v>
                </c:pt>
                <c:pt idx="9">
                  <c:v>10</c:v>
                </c:pt>
                <c:pt idx="10">
                  <c:v>12.1</c:v>
                </c:pt>
              </c:numCache>
            </c:numRef>
          </c:val>
        </c:ser>
        <c:ser>
          <c:idx val="8"/>
          <c:order val="8"/>
          <c:tx>
            <c:strRef>
              <c:f>'iPhone BOM Cost Evolution'!$A$12</c:f>
              <c:strCache>
                <c:ptCount val="1"/>
                <c:pt idx="0">
                  <c:v>BT / FM / GPS / WLAN</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Evolution'!$B$12:$L$12</c:f>
              <c:numCache>
                <c:formatCode>"$"#,##0.00</c:formatCode>
                <c:ptCount val="11"/>
                <c:pt idx="0">
                  <c:v>10.5342</c:v>
                </c:pt>
                <c:pt idx="1">
                  <c:v>9.5127999999999968</c:v>
                </c:pt>
                <c:pt idx="2">
                  <c:v>10.29330888030888</c:v>
                </c:pt>
                <c:pt idx="3">
                  <c:v>11.03677477366255</c:v>
                </c:pt>
                <c:pt idx="4">
                  <c:v>5.9366000000000003</c:v>
                </c:pt>
                <c:pt idx="5">
                  <c:v>4.7343000000000002</c:v>
                </c:pt>
                <c:pt idx="6">
                  <c:v>6.1113099999999996</c:v>
                </c:pt>
                <c:pt idx="7">
                  <c:v>6.2291299999999996</c:v>
                </c:pt>
                <c:pt idx="8">
                  <c:v>6.7077600000000004</c:v>
                </c:pt>
                <c:pt idx="9">
                  <c:v>9.5064600000000006</c:v>
                </c:pt>
                <c:pt idx="10">
                  <c:v>8.375</c:v>
                </c:pt>
              </c:numCache>
            </c:numRef>
          </c:val>
        </c:ser>
        <c:ser>
          <c:idx val="9"/>
          <c:order val="9"/>
          <c:tx>
            <c:strRef>
              <c:f>'iPhone BOM Cost Evolution'!$A$13</c:f>
              <c:strCache>
                <c:ptCount val="1"/>
                <c:pt idx="0">
                  <c:v>Box Contents</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Evolution'!$B$13:$L$13</c:f>
              <c:numCache>
                <c:formatCode>"$"#,##0.00</c:formatCode>
                <c:ptCount val="11"/>
                <c:pt idx="0">
                  <c:v>7.99</c:v>
                </c:pt>
                <c:pt idx="1">
                  <c:v>6.585</c:v>
                </c:pt>
                <c:pt idx="2">
                  <c:v>6.165</c:v>
                </c:pt>
                <c:pt idx="3">
                  <c:v>5.7550000000000008</c:v>
                </c:pt>
                <c:pt idx="4">
                  <c:v>7.1654</c:v>
                </c:pt>
                <c:pt idx="5">
                  <c:v>7.7950000000000008</c:v>
                </c:pt>
                <c:pt idx="6">
                  <c:v>6.6740000000000004</c:v>
                </c:pt>
                <c:pt idx="7">
                  <c:v>6.3856000000000002</c:v>
                </c:pt>
                <c:pt idx="8">
                  <c:v>5.9425000000000008</c:v>
                </c:pt>
                <c:pt idx="9">
                  <c:v>11.554499999999999</c:v>
                </c:pt>
                <c:pt idx="10">
                  <c:v>11.45</c:v>
                </c:pt>
              </c:numCache>
            </c:numRef>
          </c:val>
        </c:ser>
        <c:ser>
          <c:idx val="10"/>
          <c:order val="10"/>
          <c:tx>
            <c:strRef>
              <c:f>'iPhone BOM Cost Evolution'!$A$14</c:f>
              <c:strCache>
                <c:ptCount val="1"/>
                <c:pt idx="0">
                  <c:v>Sensor</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Evolution'!$B$14:$L$14</c:f>
              <c:numCache>
                <c:formatCode>"$"#,##0.00</c:formatCode>
                <c:ptCount val="11"/>
                <c:pt idx="0">
                  <c:v>2.2519999999999998</c:v>
                </c:pt>
                <c:pt idx="1">
                  <c:v>2.085</c:v>
                </c:pt>
                <c:pt idx="2">
                  <c:v>2.8228</c:v>
                </c:pt>
                <c:pt idx="3">
                  <c:v>4.45</c:v>
                </c:pt>
                <c:pt idx="4">
                  <c:v>3.85</c:v>
                </c:pt>
                <c:pt idx="5">
                  <c:v>4.55</c:v>
                </c:pt>
                <c:pt idx="6">
                  <c:v>14.408999999999999</c:v>
                </c:pt>
                <c:pt idx="7">
                  <c:v>10.220000000000001</c:v>
                </c:pt>
                <c:pt idx="8">
                  <c:v>9.24</c:v>
                </c:pt>
                <c:pt idx="9">
                  <c:v>8.09</c:v>
                </c:pt>
                <c:pt idx="10">
                  <c:v>6.4</c:v>
                </c:pt>
              </c:numCache>
            </c:numRef>
          </c:val>
        </c:ser>
        <c:ser>
          <c:idx val="11"/>
          <c:order val="11"/>
          <c:tx>
            <c:strRef>
              <c:f>'iPhone BOM Cost Evolution'!$A$15</c:f>
              <c:strCache>
                <c:ptCount val="1"/>
                <c:pt idx="0">
                  <c:v>Battery</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Evolution'!$B$15:$L$15</c:f>
              <c:numCache>
                <c:formatCode>"$"#,##0.00</c:formatCode>
                <c:ptCount val="11"/>
                <c:pt idx="0">
                  <c:v>5.05</c:v>
                </c:pt>
                <c:pt idx="1">
                  <c:v>4.0999999999999996</c:v>
                </c:pt>
                <c:pt idx="2">
                  <c:v>3.7</c:v>
                </c:pt>
                <c:pt idx="3">
                  <c:v>3.75</c:v>
                </c:pt>
                <c:pt idx="4">
                  <c:v>3.35</c:v>
                </c:pt>
                <c:pt idx="5">
                  <c:v>3.3</c:v>
                </c:pt>
                <c:pt idx="6">
                  <c:v>2.9</c:v>
                </c:pt>
                <c:pt idx="7">
                  <c:v>3.35</c:v>
                </c:pt>
                <c:pt idx="8">
                  <c:v>3.05</c:v>
                </c:pt>
                <c:pt idx="9">
                  <c:v>3.3</c:v>
                </c:pt>
                <c:pt idx="10">
                  <c:v>3.7</c:v>
                </c:pt>
              </c:numCache>
            </c:numRef>
          </c:val>
        </c:ser>
        <c:ser>
          <c:idx val="12"/>
          <c:order val="12"/>
          <c:tx>
            <c:strRef>
              <c:f>'iPhone BOM Cost Evolution'!$A$16</c:f>
              <c:strCache>
                <c:ptCount val="1"/>
                <c:pt idx="0">
                  <c:v>PM/UI/Mech</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Evolution'!$B$16:$L$16</c:f>
              <c:numCache>
                <c:formatCode>"$"#,##0.00</c:formatCode>
                <c:ptCount val="11"/>
                <c:pt idx="0">
                  <c:v>22.734714429529443</c:v>
                </c:pt>
                <c:pt idx="1">
                  <c:v>24.019714736104284</c:v>
                </c:pt>
                <c:pt idx="2">
                  <c:v>18.692809700272477</c:v>
                </c:pt>
                <c:pt idx="3">
                  <c:v>20.765608049886609</c:v>
                </c:pt>
                <c:pt idx="4">
                  <c:v>28.046901002999981</c:v>
                </c:pt>
                <c:pt idx="5">
                  <c:v>34.084700000000019</c:v>
                </c:pt>
                <c:pt idx="6">
                  <c:v>33.087440000000008</c:v>
                </c:pt>
                <c:pt idx="7">
                  <c:v>40.814550000000061</c:v>
                </c:pt>
                <c:pt idx="8">
                  <c:v>37.695289999999972</c:v>
                </c:pt>
                <c:pt idx="9">
                  <c:v>38.395200000000031</c:v>
                </c:pt>
                <c:pt idx="10">
                  <c:v>47.08</c:v>
                </c:pt>
              </c:numCache>
            </c:numRef>
          </c:val>
        </c:ser>
        <c:dLbls>
          <c:showLegendKey val="0"/>
          <c:showVal val="0"/>
          <c:showCatName val="0"/>
          <c:showSerName val="0"/>
          <c:showPercent val="0"/>
          <c:showBubbleSize val="0"/>
        </c:dLbls>
        <c:gapWidth val="150"/>
        <c:overlap val="100"/>
        <c:axId val="172241088"/>
        <c:axId val="172241480"/>
      </c:barChart>
      <c:catAx>
        <c:axId val="172241088"/>
        <c:scaling>
          <c:orientation val="minMax"/>
        </c:scaling>
        <c:delete val="0"/>
        <c:axPos val="b"/>
        <c:numFmt formatCode="General" sourceLinked="0"/>
        <c:majorTickMark val="out"/>
        <c:minorTickMark val="none"/>
        <c:tickLblPos val="nextTo"/>
        <c:crossAx val="172241480"/>
        <c:crosses val="autoZero"/>
        <c:auto val="1"/>
        <c:lblAlgn val="ctr"/>
        <c:lblOffset val="100"/>
        <c:noMultiLvlLbl val="0"/>
      </c:catAx>
      <c:valAx>
        <c:axId val="172241480"/>
        <c:scaling>
          <c:orientation val="minMax"/>
        </c:scaling>
        <c:delete val="0"/>
        <c:axPos val="l"/>
        <c:majorGridlines/>
        <c:numFmt formatCode="0%" sourceLinked="1"/>
        <c:majorTickMark val="out"/>
        <c:minorTickMark val="none"/>
        <c:tickLblPos val="nextTo"/>
        <c:crossAx val="1722410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997241936686162E-2"/>
          <c:y val="0.1640146662101519"/>
          <c:w val="0.8043706868480005"/>
          <c:h val="0.66424359719770765"/>
        </c:manualLayout>
      </c:layout>
      <c:barChart>
        <c:barDir val="col"/>
        <c:grouping val="clustered"/>
        <c:varyColors val="0"/>
        <c:ser>
          <c:idx val="0"/>
          <c:order val="0"/>
          <c:tx>
            <c:strRef>
              <c:f>'iPhone BOM Cost Evolution'!$A$20</c:f>
              <c:strCache>
                <c:ptCount val="1"/>
                <c:pt idx="0">
                  <c:v>Memory Density (GB)</c:v>
                </c:pt>
              </c:strCache>
            </c:strRef>
          </c:tx>
          <c:invertIfNegative val="0"/>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Evolution'!$B$20:$L$20</c:f>
              <c:numCache>
                <c:formatCode>General</c:formatCode>
                <c:ptCount val="11"/>
                <c:pt idx="0">
                  <c:v>4</c:v>
                </c:pt>
                <c:pt idx="1">
                  <c:v>8</c:v>
                </c:pt>
                <c:pt idx="2">
                  <c:v>16</c:v>
                </c:pt>
                <c:pt idx="3">
                  <c:v>16</c:v>
                </c:pt>
                <c:pt idx="4">
                  <c:v>16</c:v>
                </c:pt>
                <c:pt idx="5">
                  <c:v>16</c:v>
                </c:pt>
                <c:pt idx="6">
                  <c:v>16</c:v>
                </c:pt>
                <c:pt idx="7">
                  <c:v>16</c:v>
                </c:pt>
                <c:pt idx="8">
                  <c:v>16</c:v>
                </c:pt>
                <c:pt idx="9">
                  <c:v>32</c:v>
                </c:pt>
                <c:pt idx="10">
                  <c:v>64</c:v>
                </c:pt>
              </c:numCache>
            </c:numRef>
          </c:val>
        </c:ser>
        <c:dLbls>
          <c:showLegendKey val="0"/>
          <c:showVal val="0"/>
          <c:showCatName val="0"/>
          <c:showSerName val="0"/>
          <c:showPercent val="0"/>
          <c:showBubbleSize val="0"/>
        </c:dLbls>
        <c:gapWidth val="150"/>
        <c:axId val="172243440"/>
        <c:axId val="172243048"/>
      </c:barChart>
      <c:lineChart>
        <c:grouping val="standard"/>
        <c:varyColors val="0"/>
        <c:ser>
          <c:idx val="1"/>
          <c:order val="1"/>
          <c:tx>
            <c:strRef>
              <c:f>'iPhone BOM Cost Evolution'!$A$21</c:f>
              <c:strCache>
                <c:ptCount val="1"/>
                <c:pt idx="0">
                  <c:v>BOM cost/GB</c:v>
                </c:pt>
              </c:strCache>
            </c:strRef>
          </c:tx>
          <c:cat>
            <c:strRef>
              <c:f>'iPhone BOM Cost Evolution'!$B$3:$L$3</c:f>
              <c:strCache>
                <c:ptCount val="11"/>
                <c:pt idx="0">
                  <c:v>2007 iPhone</c:v>
                </c:pt>
                <c:pt idx="1">
                  <c:v>2008 iPhone 3G</c:v>
                </c:pt>
                <c:pt idx="2">
                  <c:v>2009 iPhone 3GS</c:v>
                </c:pt>
                <c:pt idx="3">
                  <c:v>2010 iPhone 4</c:v>
                </c:pt>
                <c:pt idx="4">
                  <c:v>2011 iPhone 4S</c:v>
                </c:pt>
                <c:pt idx="5">
                  <c:v>2012 iPhone 5</c:v>
                </c:pt>
                <c:pt idx="6">
                  <c:v>2013 iPhone 5S</c:v>
                </c:pt>
                <c:pt idx="7">
                  <c:v>2014 iPhone 6</c:v>
                </c:pt>
                <c:pt idx="8">
                  <c:v>2015 iPhone 6S</c:v>
                </c:pt>
                <c:pt idx="9">
                  <c:v>2016 iPhone 7</c:v>
                </c:pt>
                <c:pt idx="10">
                  <c:v>2017 iPhone 8</c:v>
                </c:pt>
              </c:strCache>
            </c:strRef>
          </c:cat>
          <c:val>
            <c:numRef>
              <c:f>'iPhone BOM Cost Evolution'!$B$21:$L$21</c:f>
              <c:numCache>
                <c:formatCode>"$"#,##0.00</c:formatCode>
                <c:ptCount val="11"/>
                <c:pt idx="0">
                  <c:v>12</c:v>
                </c:pt>
                <c:pt idx="1">
                  <c:v>2</c:v>
                </c:pt>
                <c:pt idx="2">
                  <c:v>1.8125</c:v>
                </c:pt>
                <c:pt idx="3">
                  <c:v>1.6875</c:v>
                </c:pt>
                <c:pt idx="4">
                  <c:v>1.25</c:v>
                </c:pt>
                <c:pt idx="5">
                  <c:v>0.6</c:v>
                </c:pt>
                <c:pt idx="6">
                  <c:v>0.53125</c:v>
                </c:pt>
                <c:pt idx="7">
                  <c:v>0.421875</c:v>
                </c:pt>
                <c:pt idx="8">
                  <c:v>0.35</c:v>
                </c:pt>
                <c:pt idx="9">
                  <c:v>0.25</c:v>
                </c:pt>
                <c:pt idx="10">
                  <c:v>0.21875</c:v>
                </c:pt>
              </c:numCache>
            </c:numRef>
          </c:val>
          <c:smooth val="0"/>
        </c:ser>
        <c:dLbls>
          <c:showLegendKey val="0"/>
          <c:showVal val="0"/>
          <c:showCatName val="0"/>
          <c:showSerName val="0"/>
          <c:showPercent val="0"/>
          <c:showBubbleSize val="0"/>
        </c:dLbls>
        <c:marker val="1"/>
        <c:smooth val="0"/>
        <c:axId val="172242264"/>
        <c:axId val="172242656"/>
      </c:lineChart>
      <c:catAx>
        <c:axId val="172242264"/>
        <c:scaling>
          <c:orientation val="minMax"/>
        </c:scaling>
        <c:delete val="0"/>
        <c:axPos val="b"/>
        <c:numFmt formatCode="General" sourceLinked="0"/>
        <c:majorTickMark val="out"/>
        <c:minorTickMark val="none"/>
        <c:tickLblPos val="nextTo"/>
        <c:crossAx val="172242656"/>
        <c:crosses val="autoZero"/>
        <c:auto val="1"/>
        <c:lblAlgn val="ctr"/>
        <c:lblOffset val="100"/>
        <c:noMultiLvlLbl val="0"/>
      </c:catAx>
      <c:valAx>
        <c:axId val="172242656"/>
        <c:scaling>
          <c:orientation val="minMax"/>
        </c:scaling>
        <c:delete val="0"/>
        <c:axPos val="l"/>
        <c:majorGridlines/>
        <c:numFmt formatCode="&quot;$&quot;#,##0.00" sourceLinked="1"/>
        <c:majorTickMark val="out"/>
        <c:minorTickMark val="none"/>
        <c:tickLblPos val="nextTo"/>
        <c:crossAx val="172242264"/>
        <c:crosses val="autoZero"/>
        <c:crossBetween val="between"/>
      </c:valAx>
      <c:valAx>
        <c:axId val="172243048"/>
        <c:scaling>
          <c:orientation val="minMax"/>
          <c:max val="64"/>
        </c:scaling>
        <c:delete val="0"/>
        <c:axPos val="r"/>
        <c:numFmt formatCode="General" sourceLinked="1"/>
        <c:majorTickMark val="out"/>
        <c:minorTickMark val="none"/>
        <c:tickLblPos val="nextTo"/>
        <c:crossAx val="172243440"/>
        <c:crosses val="max"/>
        <c:crossBetween val="between"/>
        <c:majorUnit val="16"/>
        <c:minorUnit val="8"/>
      </c:valAx>
      <c:catAx>
        <c:axId val="172243440"/>
        <c:scaling>
          <c:orientation val="minMax"/>
        </c:scaling>
        <c:delete val="1"/>
        <c:axPos val="b"/>
        <c:numFmt formatCode="General" sourceLinked="1"/>
        <c:majorTickMark val="out"/>
        <c:minorTickMark val="none"/>
        <c:tickLblPos val="nextTo"/>
        <c:crossAx val="172243048"/>
        <c:crosses val="autoZero"/>
        <c:auto val="1"/>
        <c:lblAlgn val="ctr"/>
        <c:lblOffset val="100"/>
        <c:noMultiLvlLbl val="0"/>
      </c:catAx>
    </c:plotArea>
    <c:legend>
      <c:legendPos val="r"/>
      <c:layout>
        <c:manualLayout>
          <c:xMode val="edge"/>
          <c:yMode val="edge"/>
          <c:x val="0.14979508727328364"/>
          <c:y val="2.8058913498729493E-2"/>
          <c:w val="0.60306988532263062"/>
          <c:h val="8.8397962312127917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25977</xdr:colOff>
      <xdr:row>0</xdr:row>
      <xdr:rowOff>129885</xdr:rowOff>
    </xdr:from>
    <xdr:to>
      <xdr:col>1</xdr:col>
      <xdr:colOff>1688756</xdr:colOff>
      <xdr:row>0</xdr:row>
      <xdr:rowOff>582137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0302" y="129885"/>
          <a:ext cx="1662779" cy="4522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1314449</xdr:colOff>
      <xdr:row>23</xdr:row>
      <xdr:rowOff>185736</xdr:rowOff>
    </xdr:from>
    <xdr:to>
      <xdr:col>6</xdr:col>
      <xdr:colOff>1000125</xdr:colOff>
      <xdr:row>50</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371474</xdr:colOff>
      <xdr:row>23</xdr:row>
      <xdr:rowOff>166687</xdr:rowOff>
    </xdr:from>
    <xdr:to>
      <xdr:col>13</xdr:col>
      <xdr:colOff>581024</xdr:colOff>
      <xdr:row>50</xdr:row>
      <xdr:rowOff>95251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25977</xdr:colOff>
      <xdr:row>0</xdr:row>
      <xdr:rowOff>129885</xdr:rowOff>
    </xdr:from>
    <xdr:ext cx="1662779" cy="452252"/>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0877" y="129885"/>
          <a:ext cx="1662779" cy="45225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y%20updatefornewIBMLCD%2003Q4%20iSi1-v11up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sers\byork\AppData\Local\Microsoft\Windows\Temporary%20Internet%20Files\Content.Outlook\L2HQP9X4\Teardown%20PreDelivery%20Template%20100213%20AR%20Tem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phone%208%20%208PLUS%20TOP%20COST%20DRIVERS%20Re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final"/>
      <sheetName val="Inputs"/>
      <sheetName val="DB"/>
      <sheetName val="Summary"/>
      <sheetName val="Mobile Handset Fcst by Std"/>
      <sheetName val="Mobile Handset Semi by Std"/>
      <sheetName val="Mobile Handset Semi by Func."/>
      <sheetName val="Fabs and Regional Split"/>
      <sheetName val="2005 Results"/>
      <sheetName val="FRT_O"/>
      <sheetName val="FAB_I"/>
    </sheetNames>
    <sheetDataSet>
      <sheetData sheetId="0" refreshError="1"/>
      <sheetData sheetId="1" refreshError="1">
        <row r="3">
          <cell r="A3" t="str">
            <v>Group</v>
          </cell>
        </row>
        <row r="5">
          <cell r="J5">
            <v>0.1</v>
          </cell>
        </row>
      </sheetData>
      <sheetData sheetId="2" refreshError="1"/>
      <sheetData sheetId="3" refreshError="1">
        <row r="3">
          <cell r="A3" t="str">
            <v>Group</v>
          </cell>
          <cell r="B3" t="str">
            <v>Description</v>
          </cell>
          <cell r="C3" t="str">
            <v>Price</v>
          </cell>
          <cell r="D3" t="str">
            <v>G/D</v>
          </cell>
          <cell r="E3" t="str">
            <v>Ct M1</v>
          </cell>
          <cell r="F3" t="str">
            <v>Ct M2</v>
          </cell>
          <cell r="G3" t="str">
            <v>Ct M3</v>
          </cell>
          <cell r="H3" t="str">
            <v>Min M1</v>
          </cell>
          <cell r="I3" t="str">
            <v>Min M2</v>
          </cell>
          <cell r="J3" t="str">
            <v>Min M3</v>
          </cell>
          <cell r="K3" t="str">
            <v>St.Avg M1</v>
          </cell>
          <cell r="L3" t="str">
            <v>St.Avg M2</v>
          </cell>
          <cell r="M3" t="str">
            <v>St.Avg M3</v>
          </cell>
          <cell r="N3" t="str">
            <v>St.Avg Mo.4</v>
          </cell>
          <cell r="O3" t="str">
            <v>St.Avg Mo.5</v>
          </cell>
          <cell r="P3" t="str">
            <v>St.Avg Mo.6</v>
          </cell>
        </row>
        <row r="4">
          <cell r="A4" t="str">
            <v>Mf1</v>
          </cell>
          <cell r="B4" t="str">
            <v>12.1 XGA</v>
          </cell>
          <cell r="C4" t="str">
            <v>Low</v>
          </cell>
          <cell r="D4" t="str">
            <v>Mf112.1 XGALow</v>
          </cell>
          <cell r="E4">
            <v>4</v>
          </cell>
          <cell r="F4">
            <v>4</v>
          </cell>
          <cell r="G4">
            <v>4</v>
          </cell>
          <cell r="H4">
            <v>172.1</v>
          </cell>
          <cell r="I4">
            <v>177.6</v>
          </cell>
          <cell r="J4">
            <v>185</v>
          </cell>
          <cell r="K4">
            <v>178.02500000000001</v>
          </cell>
          <cell r="L4">
            <v>185.65</v>
          </cell>
          <cell r="M4">
            <v>193.75</v>
          </cell>
          <cell r="N4">
            <v>198.5</v>
          </cell>
          <cell r="O4">
            <v>199.5</v>
          </cell>
          <cell r="P4">
            <v>199.5</v>
          </cell>
        </row>
        <row r="5">
          <cell r="C5" t="str">
            <v>Avg</v>
          </cell>
          <cell r="D5" t="str">
            <v>Mf112.1 XGAAvg</v>
          </cell>
          <cell r="E5">
            <v>4</v>
          </cell>
          <cell r="F5">
            <v>4</v>
          </cell>
          <cell r="G5">
            <v>4</v>
          </cell>
          <cell r="H5">
            <v>177.1</v>
          </cell>
          <cell r="I5">
            <v>183.6</v>
          </cell>
          <cell r="J5">
            <v>189</v>
          </cell>
          <cell r="K5">
            <v>183.02500000000001</v>
          </cell>
          <cell r="L5">
            <v>190.9</v>
          </cell>
          <cell r="M5">
            <v>198.5</v>
          </cell>
          <cell r="N5">
            <v>203.75</v>
          </cell>
          <cell r="O5">
            <v>204.75</v>
          </cell>
          <cell r="P5">
            <v>204.75</v>
          </cell>
        </row>
        <row r="6">
          <cell r="B6" t="str">
            <v>13.3 XGA</v>
          </cell>
          <cell r="C6" t="str">
            <v>Low</v>
          </cell>
          <cell r="D6" t="str">
            <v>Mf113.3 XGALow</v>
          </cell>
        </row>
        <row r="7">
          <cell r="C7" t="str">
            <v>Avg</v>
          </cell>
          <cell r="D7" t="str">
            <v>Mf113.3 XGAAvg</v>
          </cell>
        </row>
        <row r="8">
          <cell r="B8" t="str">
            <v>14.1 SXGA+</v>
          </cell>
          <cell r="C8" t="str">
            <v>Low</v>
          </cell>
          <cell r="D8" t="str">
            <v>Mf114.1 SXGA+Low</v>
          </cell>
          <cell r="E8">
            <v>3</v>
          </cell>
          <cell r="F8">
            <v>3</v>
          </cell>
          <cell r="G8">
            <v>3</v>
          </cell>
          <cell r="H8">
            <v>210</v>
          </cell>
          <cell r="I8">
            <v>215</v>
          </cell>
          <cell r="J8">
            <v>225</v>
          </cell>
          <cell r="K8">
            <v>221</v>
          </cell>
          <cell r="L8">
            <v>229.33333333333334</v>
          </cell>
          <cell r="M8">
            <v>239.33333333333334</v>
          </cell>
          <cell r="N8">
            <v>246</v>
          </cell>
          <cell r="O8">
            <v>247.33333333333334</v>
          </cell>
          <cell r="P8">
            <v>247.33333333333334</v>
          </cell>
        </row>
        <row r="9">
          <cell r="C9" t="str">
            <v>Avg</v>
          </cell>
          <cell r="D9" t="str">
            <v>Mf114.1 SXGA+Avg</v>
          </cell>
          <cell r="E9">
            <v>3</v>
          </cell>
          <cell r="F9">
            <v>3</v>
          </cell>
          <cell r="G9">
            <v>3</v>
          </cell>
          <cell r="H9">
            <v>215</v>
          </cell>
          <cell r="I9">
            <v>220</v>
          </cell>
          <cell r="J9">
            <v>230</v>
          </cell>
          <cell r="K9">
            <v>224.33333333333334</v>
          </cell>
          <cell r="L9">
            <v>232.66666666666666</v>
          </cell>
          <cell r="M9">
            <v>242.66666666666666</v>
          </cell>
          <cell r="N9">
            <v>249.33333333333334</v>
          </cell>
          <cell r="O9">
            <v>250.66666666666666</v>
          </cell>
          <cell r="P9">
            <v>250.66666666666666</v>
          </cell>
        </row>
        <row r="10">
          <cell r="B10" t="str">
            <v>14.1 XGA</v>
          </cell>
          <cell r="C10" t="str">
            <v>Low</v>
          </cell>
          <cell r="D10" t="str">
            <v>Mf114.1 XGALow</v>
          </cell>
          <cell r="E10">
            <v>4</v>
          </cell>
          <cell r="F10">
            <v>4</v>
          </cell>
          <cell r="G10">
            <v>4</v>
          </cell>
          <cell r="H10">
            <v>182</v>
          </cell>
          <cell r="I10">
            <v>187</v>
          </cell>
          <cell r="J10">
            <v>192</v>
          </cell>
          <cell r="K10">
            <v>186.25</v>
          </cell>
          <cell r="L10">
            <v>193</v>
          </cell>
          <cell r="M10">
            <v>200</v>
          </cell>
          <cell r="N10">
            <v>208.75</v>
          </cell>
          <cell r="O10">
            <v>211.5</v>
          </cell>
          <cell r="P10">
            <v>212</v>
          </cell>
        </row>
        <row r="11">
          <cell r="C11" t="str">
            <v>Avg</v>
          </cell>
          <cell r="D11" t="str">
            <v>Mf114.1 XGAAvg</v>
          </cell>
          <cell r="E11">
            <v>4</v>
          </cell>
          <cell r="F11">
            <v>4</v>
          </cell>
          <cell r="G11">
            <v>4</v>
          </cell>
          <cell r="H11">
            <v>187</v>
          </cell>
          <cell r="I11">
            <v>192</v>
          </cell>
          <cell r="J11">
            <v>197</v>
          </cell>
          <cell r="K11">
            <v>191.25</v>
          </cell>
          <cell r="L11">
            <v>198</v>
          </cell>
          <cell r="M11">
            <v>205</v>
          </cell>
          <cell r="N11">
            <v>213.75</v>
          </cell>
          <cell r="O11">
            <v>216.5</v>
          </cell>
          <cell r="P11">
            <v>217</v>
          </cell>
        </row>
        <row r="12">
          <cell r="B12" t="str">
            <v>15.0 SXGA+</v>
          </cell>
          <cell r="C12" t="str">
            <v>Low</v>
          </cell>
          <cell r="D12" t="str">
            <v>Mf115.0 SXGA+Low</v>
          </cell>
          <cell r="E12">
            <v>4</v>
          </cell>
          <cell r="F12">
            <v>4</v>
          </cell>
          <cell r="G12">
            <v>4</v>
          </cell>
          <cell r="H12">
            <v>229</v>
          </cell>
          <cell r="I12">
            <v>235</v>
          </cell>
          <cell r="J12">
            <v>240</v>
          </cell>
          <cell r="K12">
            <v>232.875</v>
          </cell>
          <cell r="L12">
            <v>238.82499999999999</v>
          </cell>
          <cell r="M12">
            <v>245.75</v>
          </cell>
          <cell r="N12">
            <v>251.25</v>
          </cell>
          <cell r="O12">
            <v>253</v>
          </cell>
          <cell r="P12">
            <v>253.25</v>
          </cell>
        </row>
        <row r="13">
          <cell r="C13" t="str">
            <v>Avg</v>
          </cell>
          <cell r="D13" t="str">
            <v>Mf115.0 SXGA+Avg</v>
          </cell>
          <cell r="E13">
            <v>4</v>
          </cell>
          <cell r="F13">
            <v>4</v>
          </cell>
          <cell r="G13">
            <v>4</v>
          </cell>
          <cell r="H13">
            <v>235</v>
          </cell>
          <cell r="I13">
            <v>240</v>
          </cell>
          <cell r="J13">
            <v>245</v>
          </cell>
          <cell r="K13">
            <v>237.625</v>
          </cell>
          <cell r="L13">
            <v>243.82499999999999</v>
          </cell>
          <cell r="M13">
            <v>250.25</v>
          </cell>
          <cell r="N13">
            <v>255.75</v>
          </cell>
          <cell r="O13">
            <v>257.5</v>
          </cell>
          <cell r="P13">
            <v>257.75</v>
          </cell>
        </row>
        <row r="14">
          <cell r="B14" t="str">
            <v>15.0 UXGA</v>
          </cell>
          <cell r="C14" t="str">
            <v>Low</v>
          </cell>
          <cell r="D14" t="str">
            <v>Mf115.0 UXGALow</v>
          </cell>
          <cell r="E14">
            <v>3</v>
          </cell>
          <cell r="F14">
            <v>3</v>
          </cell>
          <cell r="G14">
            <v>3</v>
          </cell>
          <cell r="H14">
            <v>255</v>
          </cell>
          <cell r="I14">
            <v>260</v>
          </cell>
          <cell r="J14">
            <v>265</v>
          </cell>
          <cell r="K14">
            <v>259.33333333333331</v>
          </cell>
          <cell r="L14">
            <v>265.66666666666669</v>
          </cell>
          <cell r="M14">
            <v>271</v>
          </cell>
          <cell r="N14">
            <v>276.66666666666669</v>
          </cell>
          <cell r="O14">
            <v>279</v>
          </cell>
          <cell r="P14">
            <v>279.33333333333331</v>
          </cell>
        </row>
        <row r="15">
          <cell r="C15" t="str">
            <v>Avg</v>
          </cell>
          <cell r="D15" t="str">
            <v>Mf115.0 UXGAAvg</v>
          </cell>
          <cell r="E15">
            <v>3</v>
          </cell>
          <cell r="F15">
            <v>3</v>
          </cell>
          <cell r="G15">
            <v>3</v>
          </cell>
          <cell r="H15">
            <v>260</v>
          </cell>
          <cell r="I15">
            <v>265</v>
          </cell>
          <cell r="J15">
            <v>270</v>
          </cell>
          <cell r="K15">
            <v>264.66666666666669</v>
          </cell>
          <cell r="L15">
            <v>271</v>
          </cell>
          <cell r="M15">
            <v>276.33333333333331</v>
          </cell>
          <cell r="N15">
            <v>282</v>
          </cell>
          <cell r="O15">
            <v>284.33333333333331</v>
          </cell>
          <cell r="P15">
            <v>284.66666666666669</v>
          </cell>
        </row>
        <row r="16">
          <cell r="B16" t="str">
            <v>15.0 XGA</v>
          </cell>
          <cell r="C16" t="str">
            <v>Low</v>
          </cell>
          <cell r="D16" t="str">
            <v>Mf115.0 XGALow</v>
          </cell>
          <cell r="E16">
            <v>4</v>
          </cell>
          <cell r="F16">
            <v>4</v>
          </cell>
          <cell r="G16">
            <v>4</v>
          </cell>
          <cell r="H16">
            <v>205</v>
          </cell>
          <cell r="I16">
            <v>210</v>
          </cell>
          <cell r="J16">
            <v>220</v>
          </cell>
          <cell r="K16">
            <v>216.25</v>
          </cell>
          <cell r="L16">
            <v>221.25</v>
          </cell>
          <cell r="M16">
            <v>230</v>
          </cell>
          <cell r="N16">
            <v>235</v>
          </cell>
          <cell r="O16">
            <v>235.5</v>
          </cell>
          <cell r="P16">
            <v>236.25</v>
          </cell>
        </row>
        <row r="17">
          <cell r="C17" t="str">
            <v>Avg</v>
          </cell>
          <cell r="D17" t="str">
            <v>Mf115.0 XGAAvg</v>
          </cell>
          <cell r="E17">
            <v>4</v>
          </cell>
          <cell r="F17">
            <v>4</v>
          </cell>
          <cell r="G17">
            <v>4</v>
          </cell>
          <cell r="H17">
            <v>210</v>
          </cell>
          <cell r="I17">
            <v>215</v>
          </cell>
          <cell r="J17">
            <v>225</v>
          </cell>
          <cell r="K17">
            <v>221.25</v>
          </cell>
          <cell r="L17">
            <v>226.25</v>
          </cell>
          <cell r="M17">
            <v>235</v>
          </cell>
          <cell r="N17">
            <v>240</v>
          </cell>
          <cell r="O17">
            <v>240.5</v>
          </cell>
          <cell r="P17">
            <v>241.25</v>
          </cell>
        </row>
        <row r="18">
          <cell r="A18" t="str">
            <v>Mf2</v>
          </cell>
          <cell r="B18" t="str">
            <v>12.1 XGA</v>
          </cell>
          <cell r="C18" t="str">
            <v>Low</v>
          </cell>
          <cell r="D18" t="str">
            <v>Mf212.1 XGALow</v>
          </cell>
          <cell r="E18">
            <v>1</v>
          </cell>
          <cell r="F18">
            <v>1</v>
          </cell>
          <cell r="G18">
            <v>1</v>
          </cell>
          <cell r="H18">
            <v>175</v>
          </cell>
          <cell r="I18">
            <v>180</v>
          </cell>
          <cell r="J18">
            <v>195</v>
          </cell>
          <cell r="K18">
            <v>175</v>
          </cell>
          <cell r="L18">
            <v>180</v>
          </cell>
          <cell r="M18">
            <v>195</v>
          </cell>
          <cell r="N18">
            <v>200</v>
          </cell>
          <cell r="O18">
            <v>200</v>
          </cell>
          <cell r="P18">
            <v>200</v>
          </cell>
        </row>
        <row r="19">
          <cell r="C19" t="str">
            <v>Avg</v>
          </cell>
          <cell r="D19" t="str">
            <v>Mf212.1 XGAAvg</v>
          </cell>
          <cell r="E19">
            <v>1</v>
          </cell>
          <cell r="F19">
            <v>1</v>
          </cell>
          <cell r="G19">
            <v>1</v>
          </cell>
          <cell r="H19">
            <v>180</v>
          </cell>
          <cell r="I19">
            <v>185</v>
          </cell>
          <cell r="J19">
            <v>200</v>
          </cell>
          <cell r="K19">
            <v>180</v>
          </cell>
          <cell r="L19">
            <v>185</v>
          </cell>
          <cell r="M19">
            <v>200</v>
          </cell>
          <cell r="N19">
            <v>205</v>
          </cell>
          <cell r="O19">
            <v>205</v>
          </cell>
          <cell r="P19">
            <v>205</v>
          </cell>
        </row>
        <row r="20">
          <cell r="B20" t="str">
            <v>13.3 XGA</v>
          </cell>
          <cell r="C20" t="str">
            <v>Low</v>
          </cell>
          <cell r="D20" t="str">
            <v>Mf213.3 XGALow</v>
          </cell>
        </row>
        <row r="21">
          <cell r="C21" t="str">
            <v>Avg</v>
          </cell>
          <cell r="D21" t="str">
            <v>Mf213.3 XGAAvg</v>
          </cell>
        </row>
        <row r="22">
          <cell r="B22" t="str">
            <v>14.1 SXGA+</v>
          </cell>
          <cell r="C22" t="str">
            <v>Low</v>
          </cell>
          <cell r="D22" t="str">
            <v>Mf214.1 SXGA+Low</v>
          </cell>
        </row>
        <row r="23">
          <cell r="C23" t="str">
            <v>Avg</v>
          </cell>
          <cell r="D23" t="str">
            <v>Mf214.1 SXGA+Avg</v>
          </cell>
        </row>
        <row r="24">
          <cell r="B24" t="str">
            <v>14.1 XGA</v>
          </cell>
          <cell r="C24" t="str">
            <v>Low</v>
          </cell>
          <cell r="D24" t="str">
            <v>Mf214.1 XGALow</v>
          </cell>
          <cell r="E24">
            <v>1</v>
          </cell>
          <cell r="F24">
            <v>1</v>
          </cell>
          <cell r="G24">
            <v>1</v>
          </cell>
          <cell r="H24">
            <v>185</v>
          </cell>
          <cell r="I24">
            <v>188</v>
          </cell>
          <cell r="J24">
            <v>190</v>
          </cell>
          <cell r="K24">
            <v>185</v>
          </cell>
          <cell r="L24">
            <v>188</v>
          </cell>
          <cell r="M24">
            <v>190</v>
          </cell>
          <cell r="N24">
            <v>190</v>
          </cell>
          <cell r="O24">
            <v>195</v>
          </cell>
          <cell r="P24">
            <v>195</v>
          </cell>
        </row>
        <row r="25">
          <cell r="C25" t="str">
            <v>Avg</v>
          </cell>
          <cell r="D25" t="str">
            <v>Mf214.1 XGAAvg</v>
          </cell>
          <cell r="E25">
            <v>1</v>
          </cell>
          <cell r="F25">
            <v>1</v>
          </cell>
          <cell r="G25">
            <v>1</v>
          </cell>
          <cell r="H25">
            <v>190</v>
          </cell>
          <cell r="I25">
            <v>193</v>
          </cell>
          <cell r="J25">
            <v>195</v>
          </cell>
          <cell r="K25">
            <v>190</v>
          </cell>
          <cell r="L25">
            <v>193</v>
          </cell>
          <cell r="M25">
            <v>195</v>
          </cell>
          <cell r="N25">
            <v>195</v>
          </cell>
          <cell r="O25">
            <v>200</v>
          </cell>
          <cell r="P25">
            <v>200</v>
          </cell>
        </row>
        <row r="26">
          <cell r="B26" t="str">
            <v>15.0 SXGA+</v>
          </cell>
          <cell r="C26" t="str">
            <v>Low</v>
          </cell>
          <cell r="D26" t="str">
            <v>Mf215.0 SXGA+Low</v>
          </cell>
          <cell r="E26">
            <v>2</v>
          </cell>
          <cell r="F26">
            <v>2</v>
          </cell>
          <cell r="G26">
            <v>2</v>
          </cell>
          <cell r="H26">
            <v>230</v>
          </cell>
          <cell r="I26">
            <v>235</v>
          </cell>
          <cell r="J26">
            <v>240</v>
          </cell>
          <cell r="K26">
            <v>232.5</v>
          </cell>
          <cell r="L26">
            <v>237.5</v>
          </cell>
          <cell r="M26">
            <v>242.5</v>
          </cell>
          <cell r="N26">
            <v>247.5</v>
          </cell>
          <cell r="O26">
            <v>250</v>
          </cell>
          <cell r="P26">
            <v>250</v>
          </cell>
        </row>
        <row r="27">
          <cell r="C27" t="str">
            <v>Avg</v>
          </cell>
          <cell r="D27" t="str">
            <v>Mf215.0 SXGA+Avg</v>
          </cell>
          <cell r="E27">
            <v>2</v>
          </cell>
          <cell r="F27">
            <v>2</v>
          </cell>
          <cell r="G27">
            <v>2</v>
          </cell>
          <cell r="H27">
            <v>235</v>
          </cell>
          <cell r="I27">
            <v>240</v>
          </cell>
          <cell r="J27">
            <v>245</v>
          </cell>
          <cell r="K27">
            <v>237.5</v>
          </cell>
          <cell r="L27">
            <v>242.5</v>
          </cell>
          <cell r="M27">
            <v>247.5</v>
          </cell>
          <cell r="N27">
            <v>252.5</v>
          </cell>
          <cell r="O27">
            <v>255</v>
          </cell>
          <cell r="P27">
            <v>255</v>
          </cell>
        </row>
        <row r="28">
          <cell r="B28" t="str">
            <v>15.0 UXGA</v>
          </cell>
          <cell r="C28" t="str">
            <v>Low</v>
          </cell>
          <cell r="D28" t="str">
            <v>Mf215.0 UXGALow</v>
          </cell>
          <cell r="E28">
            <v>1</v>
          </cell>
          <cell r="F28">
            <v>1</v>
          </cell>
          <cell r="G28">
            <v>1</v>
          </cell>
          <cell r="H28">
            <v>255</v>
          </cell>
          <cell r="I28">
            <v>260</v>
          </cell>
          <cell r="J28">
            <v>265</v>
          </cell>
          <cell r="K28">
            <v>255</v>
          </cell>
          <cell r="L28">
            <v>260</v>
          </cell>
          <cell r="M28">
            <v>265</v>
          </cell>
          <cell r="N28">
            <v>270</v>
          </cell>
          <cell r="O28">
            <v>270</v>
          </cell>
          <cell r="P28">
            <v>270</v>
          </cell>
        </row>
        <row r="29">
          <cell r="C29" t="str">
            <v>Avg</v>
          </cell>
          <cell r="D29" t="str">
            <v>Mf215.0 UXGAAvg</v>
          </cell>
          <cell r="E29">
            <v>1</v>
          </cell>
          <cell r="F29">
            <v>1</v>
          </cell>
          <cell r="G29">
            <v>1</v>
          </cell>
          <cell r="H29">
            <v>260</v>
          </cell>
          <cell r="I29">
            <v>265</v>
          </cell>
          <cell r="J29">
            <v>270</v>
          </cell>
          <cell r="K29">
            <v>260</v>
          </cell>
          <cell r="L29">
            <v>265</v>
          </cell>
          <cell r="M29">
            <v>270</v>
          </cell>
          <cell r="N29">
            <v>275</v>
          </cell>
          <cell r="O29">
            <v>275</v>
          </cell>
          <cell r="P29">
            <v>275</v>
          </cell>
        </row>
        <row r="30">
          <cell r="B30" t="str">
            <v>15.0 XGA</v>
          </cell>
          <cell r="C30" t="str">
            <v>Low</v>
          </cell>
          <cell r="D30" t="str">
            <v>Mf215.0 XGALow</v>
          </cell>
          <cell r="E30">
            <v>3</v>
          </cell>
          <cell r="F30">
            <v>3</v>
          </cell>
          <cell r="G30">
            <v>3</v>
          </cell>
          <cell r="H30">
            <v>195</v>
          </cell>
          <cell r="I30">
            <v>200</v>
          </cell>
          <cell r="J30">
            <v>205</v>
          </cell>
          <cell r="K30">
            <v>207.33333333333334</v>
          </cell>
          <cell r="L30">
            <v>213.33333333333334</v>
          </cell>
          <cell r="M30">
            <v>220</v>
          </cell>
          <cell r="N30">
            <v>225</v>
          </cell>
          <cell r="O30">
            <v>228.33333333333334</v>
          </cell>
          <cell r="P30">
            <v>228.33333333333334</v>
          </cell>
        </row>
        <row r="31">
          <cell r="C31" t="str">
            <v>Avg</v>
          </cell>
          <cell r="D31" t="str">
            <v>Mf215.0 XGAAvg</v>
          </cell>
          <cell r="E31">
            <v>3</v>
          </cell>
          <cell r="F31">
            <v>3</v>
          </cell>
          <cell r="G31">
            <v>3</v>
          </cell>
          <cell r="H31">
            <v>200</v>
          </cell>
          <cell r="I31">
            <v>205</v>
          </cell>
          <cell r="J31">
            <v>210</v>
          </cell>
          <cell r="K31">
            <v>212.33333333333334</v>
          </cell>
          <cell r="L31">
            <v>218.33333333333334</v>
          </cell>
          <cell r="M31">
            <v>225</v>
          </cell>
          <cell r="N31">
            <v>230</v>
          </cell>
          <cell r="O31">
            <v>233.33333333333334</v>
          </cell>
          <cell r="P31">
            <v>233.33333333333334</v>
          </cell>
        </row>
        <row r="32">
          <cell r="A32" t="str">
            <v>OEM1</v>
          </cell>
          <cell r="B32" t="str">
            <v>12.1 XGA</v>
          </cell>
          <cell r="C32" t="str">
            <v>Low</v>
          </cell>
          <cell r="D32" t="str">
            <v>OEM112.1 XGALow</v>
          </cell>
          <cell r="E32">
            <v>3</v>
          </cell>
          <cell r="F32">
            <v>3</v>
          </cell>
          <cell r="G32">
            <v>3</v>
          </cell>
          <cell r="H32">
            <v>165</v>
          </cell>
          <cell r="I32">
            <v>180</v>
          </cell>
          <cell r="J32">
            <v>195</v>
          </cell>
          <cell r="K32">
            <v>176.66666666666666</v>
          </cell>
          <cell r="L32">
            <v>186.66666666666666</v>
          </cell>
          <cell r="M32">
            <v>196.66666666666666</v>
          </cell>
          <cell r="N32">
            <v>200.33333333333334</v>
          </cell>
          <cell r="O32">
            <v>201</v>
          </cell>
          <cell r="P32">
            <v>201</v>
          </cell>
        </row>
        <row r="33">
          <cell r="C33" t="str">
            <v>Avg</v>
          </cell>
          <cell r="D33" t="str">
            <v>OEM112.1 XGAAvg</v>
          </cell>
          <cell r="E33">
            <v>3</v>
          </cell>
          <cell r="F33">
            <v>3</v>
          </cell>
          <cell r="G33">
            <v>3</v>
          </cell>
          <cell r="H33">
            <v>173</v>
          </cell>
          <cell r="I33">
            <v>185</v>
          </cell>
          <cell r="J33">
            <v>200</v>
          </cell>
          <cell r="K33">
            <v>182.66666666666666</v>
          </cell>
          <cell r="L33">
            <v>191.66666666666666</v>
          </cell>
          <cell r="M33">
            <v>201.66666666666666</v>
          </cell>
          <cell r="N33">
            <v>205.33333333333334</v>
          </cell>
          <cell r="O33">
            <v>206</v>
          </cell>
          <cell r="P33">
            <v>206</v>
          </cell>
        </row>
        <row r="34">
          <cell r="B34" t="str">
            <v>13.3 XGA</v>
          </cell>
          <cell r="C34" t="str">
            <v>Low</v>
          </cell>
          <cell r="D34" t="str">
            <v>OEM113.3 XGALow</v>
          </cell>
        </row>
        <row r="35">
          <cell r="C35" t="str">
            <v>Avg</v>
          </cell>
          <cell r="D35" t="str">
            <v>OEM113.3 XGAAvg</v>
          </cell>
          <cell r="O35">
            <v>0</v>
          </cell>
          <cell r="P35">
            <v>0</v>
          </cell>
        </row>
        <row r="36">
          <cell r="B36" t="str">
            <v>14.1 SXGA+</v>
          </cell>
          <cell r="C36" t="str">
            <v>Low</v>
          </cell>
          <cell r="D36" t="str">
            <v>OEM114.1 SXGA+Low</v>
          </cell>
          <cell r="E36">
            <v>4</v>
          </cell>
          <cell r="F36">
            <v>4</v>
          </cell>
          <cell r="G36">
            <v>4</v>
          </cell>
          <cell r="H36">
            <v>203</v>
          </cell>
          <cell r="I36">
            <v>210</v>
          </cell>
          <cell r="J36">
            <v>215</v>
          </cell>
          <cell r="K36">
            <v>215.75</v>
          </cell>
          <cell r="L36">
            <v>221.25</v>
          </cell>
          <cell r="M36">
            <v>228.75</v>
          </cell>
          <cell r="N36">
            <v>233.5</v>
          </cell>
          <cell r="O36">
            <v>235.5</v>
          </cell>
          <cell r="P36">
            <v>236.25</v>
          </cell>
        </row>
        <row r="37">
          <cell r="C37" t="str">
            <v>Avg</v>
          </cell>
          <cell r="D37" t="str">
            <v>OEM114.1 SXGA+Avg</v>
          </cell>
          <cell r="E37">
            <v>4</v>
          </cell>
          <cell r="F37">
            <v>4</v>
          </cell>
          <cell r="G37">
            <v>4</v>
          </cell>
          <cell r="H37">
            <v>208</v>
          </cell>
          <cell r="I37">
            <v>215</v>
          </cell>
          <cell r="J37">
            <v>220</v>
          </cell>
          <cell r="K37">
            <v>220.75</v>
          </cell>
          <cell r="L37">
            <v>226.25</v>
          </cell>
          <cell r="M37">
            <v>233.75</v>
          </cell>
          <cell r="N37">
            <v>238.5</v>
          </cell>
          <cell r="O37">
            <v>240.5</v>
          </cell>
          <cell r="P37">
            <v>241.25</v>
          </cell>
        </row>
        <row r="38">
          <cell r="B38" t="str">
            <v>14.1 XGA</v>
          </cell>
          <cell r="C38" t="str">
            <v>Low</v>
          </cell>
          <cell r="D38" t="str">
            <v>OEM114.1 XGALow</v>
          </cell>
          <cell r="E38">
            <v>4</v>
          </cell>
          <cell r="F38">
            <v>4</v>
          </cell>
          <cell r="G38">
            <v>4</v>
          </cell>
          <cell r="H38">
            <v>183</v>
          </cell>
          <cell r="I38">
            <v>185</v>
          </cell>
          <cell r="J38">
            <v>195</v>
          </cell>
          <cell r="K38">
            <v>192.5</v>
          </cell>
          <cell r="L38">
            <v>197.5</v>
          </cell>
          <cell r="M38">
            <v>203</v>
          </cell>
          <cell r="N38">
            <v>208.25</v>
          </cell>
          <cell r="O38">
            <v>210.25</v>
          </cell>
          <cell r="P38">
            <v>210.25</v>
          </cell>
        </row>
        <row r="39">
          <cell r="C39" t="str">
            <v>Avg</v>
          </cell>
          <cell r="D39" t="str">
            <v>OEM114.1 XGAAvg</v>
          </cell>
          <cell r="E39">
            <v>4</v>
          </cell>
          <cell r="F39">
            <v>4</v>
          </cell>
          <cell r="G39">
            <v>4</v>
          </cell>
          <cell r="H39">
            <v>188</v>
          </cell>
          <cell r="I39">
            <v>190</v>
          </cell>
          <cell r="J39">
            <v>200</v>
          </cell>
          <cell r="K39">
            <v>197.5</v>
          </cell>
          <cell r="L39">
            <v>202.5</v>
          </cell>
          <cell r="M39">
            <v>208</v>
          </cell>
          <cell r="N39">
            <v>213.25</v>
          </cell>
          <cell r="O39">
            <v>215.25</v>
          </cell>
          <cell r="P39">
            <v>215.25</v>
          </cell>
        </row>
        <row r="40">
          <cell r="B40" t="str">
            <v>15.0 SXGA+</v>
          </cell>
          <cell r="C40" t="str">
            <v>Low</v>
          </cell>
          <cell r="D40" t="str">
            <v>OEM115.0 SXGA+Low</v>
          </cell>
          <cell r="E40">
            <v>4</v>
          </cell>
          <cell r="F40">
            <v>4</v>
          </cell>
          <cell r="G40">
            <v>4</v>
          </cell>
          <cell r="H40">
            <v>225</v>
          </cell>
          <cell r="I40">
            <v>230</v>
          </cell>
          <cell r="J40">
            <v>235</v>
          </cell>
          <cell r="K40">
            <v>238.25</v>
          </cell>
          <cell r="L40">
            <v>242.5</v>
          </cell>
          <cell r="M40">
            <v>250</v>
          </cell>
          <cell r="N40">
            <v>254.25</v>
          </cell>
          <cell r="O40">
            <v>255</v>
          </cell>
          <cell r="P40">
            <v>255</v>
          </cell>
        </row>
        <row r="41">
          <cell r="C41" t="str">
            <v>Avg</v>
          </cell>
          <cell r="D41" t="str">
            <v>OEM115.0 SXGA+Avg</v>
          </cell>
          <cell r="E41">
            <v>4</v>
          </cell>
          <cell r="F41">
            <v>4</v>
          </cell>
          <cell r="G41">
            <v>4</v>
          </cell>
          <cell r="H41">
            <v>230</v>
          </cell>
          <cell r="I41">
            <v>235</v>
          </cell>
          <cell r="J41">
            <v>240</v>
          </cell>
          <cell r="K41">
            <v>243.25</v>
          </cell>
          <cell r="L41">
            <v>247.5</v>
          </cell>
          <cell r="M41">
            <v>255</v>
          </cell>
          <cell r="N41">
            <v>259.25</v>
          </cell>
          <cell r="O41">
            <v>260</v>
          </cell>
          <cell r="P41">
            <v>260</v>
          </cell>
        </row>
        <row r="42">
          <cell r="B42" t="str">
            <v>15.0 UXGA</v>
          </cell>
          <cell r="C42" t="str">
            <v>Low</v>
          </cell>
          <cell r="D42" t="str">
            <v>OEM115.0 UXGALow</v>
          </cell>
          <cell r="E42">
            <v>4</v>
          </cell>
          <cell r="F42">
            <v>4</v>
          </cell>
          <cell r="G42">
            <v>4</v>
          </cell>
          <cell r="H42">
            <v>245</v>
          </cell>
          <cell r="I42">
            <v>250</v>
          </cell>
          <cell r="J42">
            <v>255</v>
          </cell>
          <cell r="K42">
            <v>275.75</v>
          </cell>
          <cell r="L42">
            <v>280</v>
          </cell>
          <cell r="M42">
            <v>287.5</v>
          </cell>
          <cell r="N42">
            <v>290.5</v>
          </cell>
          <cell r="O42">
            <v>284.25</v>
          </cell>
          <cell r="P42">
            <v>284.25</v>
          </cell>
        </row>
        <row r="43">
          <cell r="C43" t="str">
            <v>Avg</v>
          </cell>
          <cell r="D43" t="str">
            <v>OEM115.0 UXGAAvg</v>
          </cell>
          <cell r="E43">
            <v>4</v>
          </cell>
          <cell r="F43">
            <v>4</v>
          </cell>
          <cell r="G43">
            <v>4</v>
          </cell>
          <cell r="H43">
            <v>250</v>
          </cell>
          <cell r="I43">
            <v>255</v>
          </cell>
          <cell r="J43">
            <v>260</v>
          </cell>
          <cell r="K43">
            <v>280.75</v>
          </cell>
          <cell r="L43">
            <v>285</v>
          </cell>
          <cell r="M43">
            <v>292.5</v>
          </cell>
          <cell r="N43">
            <v>295.5</v>
          </cell>
          <cell r="O43">
            <v>289.25</v>
          </cell>
          <cell r="P43">
            <v>289.25</v>
          </cell>
        </row>
        <row r="44">
          <cell r="B44" t="str">
            <v>15.0 XGA</v>
          </cell>
          <cell r="C44" t="str">
            <v>Low</v>
          </cell>
          <cell r="D44" t="str">
            <v>OEM115.0 XGALow</v>
          </cell>
          <cell r="E44">
            <v>4</v>
          </cell>
          <cell r="F44">
            <v>4</v>
          </cell>
          <cell r="G44">
            <v>4</v>
          </cell>
          <cell r="H44">
            <v>203</v>
          </cell>
          <cell r="I44">
            <v>210</v>
          </cell>
          <cell r="J44">
            <v>220</v>
          </cell>
          <cell r="K44">
            <v>213</v>
          </cell>
          <cell r="L44">
            <v>218.5</v>
          </cell>
          <cell r="M44">
            <v>224.75</v>
          </cell>
          <cell r="N44">
            <v>227.75</v>
          </cell>
          <cell r="O44">
            <v>228.75</v>
          </cell>
          <cell r="P44">
            <v>228.75</v>
          </cell>
        </row>
        <row r="45">
          <cell r="C45" t="str">
            <v>Avg</v>
          </cell>
          <cell r="D45" t="str">
            <v>OEM115.0 XGAAvg</v>
          </cell>
          <cell r="E45">
            <v>4</v>
          </cell>
          <cell r="F45">
            <v>4</v>
          </cell>
          <cell r="G45">
            <v>4</v>
          </cell>
          <cell r="H45">
            <v>208</v>
          </cell>
          <cell r="I45">
            <v>215</v>
          </cell>
          <cell r="J45">
            <v>225</v>
          </cell>
          <cell r="K45">
            <v>218.5</v>
          </cell>
          <cell r="L45">
            <v>224</v>
          </cell>
          <cell r="M45">
            <v>230.25</v>
          </cell>
          <cell r="N45">
            <v>233.25</v>
          </cell>
          <cell r="O45">
            <v>234.25</v>
          </cell>
          <cell r="P45">
            <v>234.25</v>
          </cell>
        </row>
        <row r="46">
          <cell r="A46" t="str">
            <v>OEM2</v>
          </cell>
          <cell r="B46" t="str">
            <v>12.1 XGA</v>
          </cell>
          <cell r="C46" t="str">
            <v>Low</v>
          </cell>
          <cell r="D46" t="str">
            <v>OEM212.1 XGALow</v>
          </cell>
          <cell r="E46">
            <v>1</v>
          </cell>
          <cell r="F46">
            <v>1</v>
          </cell>
          <cell r="G46">
            <v>1</v>
          </cell>
          <cell r="H46">
            <v>165</v>
          </cell>
          <cell r="I46">
            <v>178</v>
          </cell>
          <cell r="J46">
            <v>185</v>
          </cell>
          <cell r="K46">
            <v>165</v>
          </cell>
          <cell r="L46">
            <v>178</v>
          </cell>
          <cell r="M46">
            <v>185</v>
          </cell>
          <cell r="N46">
            <v>190</v>
          </cell>
          <cell r="O46">
            <v>195</v>
          </cell>
          <cell r="P46">
            <v>195</v>
          </cell>
        </row>
        <row r="47">
          <cell r="C47" t="str">
            <v>Avg</v>
          </cell>
          <cell r="D47" t="str">
            <v>OEM212.1 XGAAvg</v>
          </cell>
          <cell r="E47">
            <v>1</v>
          </cell>
          <cell r="F47">
            <v>1</v>
          </cell>
          <cell r="G47">
            <v>1</v>
          </cell>
          <cell r="H47">
            <v>170</v>
          </cell>
          <cell r="I47">
            <v>178</v>
          </cell>
          <cell r="J47">
            <v>185</v>
          </cell>
          <cell r="K47">
            <v>170</v>
          </cell>
          <cell r="L47">
            <v>178</v>
          </cell>
          <cell r="M47">
            <v>185</v>
          </cell>
          <cell r="N47">
            <v>190</v>
          </cell>
          <cell r="O47">
            <v>195</v>
          </cell>
          <cell r="P47">
            <v>195</v>
          </cell>
        </row>
        <row r="48">
          <cell r="B48" t="str">
            <v>13.3 XGA</v>
          </cell>
          <cell r="C48" t="str">
            <v>Low</v>
          </cell>
          <cell r="D48" t="str">
            <v>OEM213.3 XGALow</v>
          </cell>
        </row>
        <row r="49">
          <cell r="C49" t="str">
            <v>Avg</v>
          </cell>
          <cell r="D49" t="str">
            <v>OEM213.3 XGAAvg</v>
          </cell>
        </row>
        <row r="50">
          <cell r="B50" t="str">
            <v>14.1 SXGA+</v>
          </cell>
          <cell r="C50" t="str">
            <v>Low</v>
          </cell>
          <cell r="D50" t="str">
            <v>OEM214.1 SXGA+Low</v>
          </cell>
        </row>
        <row r="51">
          <cell r="C51" t="str">
            <v>Avg</v>
          </cell>
          <cell r="D51" t="str">
            <v>OEM214.1 SXGA+Avg</v>
          </cell>
        </row>
        <row r="52">
          <cell r="B52" t="str">
            <v>14.1 XGA</v>
          </cell>
          <cell r="C52" t="str">
            <v>Low</v>
          </cell>
          <cell r="D52" t="str">
            <v>OEM214.1 XGALow</v>
          </cell>
          <cell r="E52">
            <v>1</v>
          </cell>
          <cell r="F52">
            <v>1</v>
          </cell>
          <cell r="G52">
            <v>1</v>
          </cell>
          <cell r="H52">
            <v>188</v>
          </cell>
          <cell r="I52">
            <v>190</v>
          </cell>
          <cell r="J52">
            <v>193</v>
          </cell>
          <cell r="K52">
            <v>188</v>
          </cell>
          <cell r="L52">
            <v>190</v>
          </cell>
          <cell r="M52">
            <v>193</v>
          </cell>
          <cell r="N52">
            <v>198</v>
          </cell>
          <cell r="O52">
            <v>203</v>
          </cell>
          <cell r="P52">
            <v>203</v>
          </cell>
        </row>
        <row r="53">
          <cell r="C53" t="str">
            <v>Avg</v>
          </cell>
          <cell r="D53" t="str">
            <v>OEM214.1 XGAAvg</v>
          </cell>
          <cell r="E53">
            <v>1</v>
          </cell>
          <cell r="F53">
            <v>1</v>
          </cell>
          <cell r="G53">
            <v>1</v>
          </cell>
          <cell r="H53">
            <v>190</v>
          </cell>
          <cell r="I53">
            <v>192</v>
          </cell>
          <cell r="J53">
            <v>195</v>
          </cell>
          <cell r="K53">
            <v>190</v>
          </cell>
          <cell r="L53">
            <v>192</v>
          </cell>
          <cell r="M53">
            <v>195</v>
          </cell>
          <cell r="N53">
            <v>200</v>
          </cell>
          <cell r="O53">
            <v>205</v>
          </cell>
          <cell r="P53">
            <v>205</v>
          </cell>
        </row>
        <row r="54">
          <cell r="B54" t="str">
            <v>15.0 SXGA+</v>
          </cell>
          <cell r="C54" t="str">
            <v>Low</v>
          </cell>
          <cell r="D54" t="str">
            <v>OEM215.0 SXGA+Low</v>
          </cell>
          <cell r="E54">
            <v>1</v>
          </cell>
          <cell r="F54">
            <v>1</v>
          </cell>
          <cell r="G54">
            <v>1</v>
          </cell>
          <cell r="H54">
            <v>227</v>
          </cell>
          <cell r="I54">
            <v>230</v>
          </cell>
          <cell r="J54">
            <v>235</v>
          </cell>
          <cell r="K54">
            <v>227</v>
          </cell>
          <cell r="L54">
            <v>230</v>
          </cell>
          <cell r="M54">
            <v>235</v>
          </cell>
          <cell r="N54">
            <v>235</v>
          </cell>
          <cell r="O54">
            <v>235</v>
          </cell>
          <cell r="P54">
            <v>233</v>
          </cell>
        </row>
        <row r="55">
          <cell r="C55" t="str">
            <v>Avg</v>
          </cell>
          <cell r="D55" t="str">
            <v>OEM215.0 SXGA+Avg</v>
          </cell>
          <cell r="E55">
            <v>1</v>
          </cell>
          <cell r="F55">
            <v>1</v>
          </cell>
          <cell r="G55">
            <v>1</v>
          </cell>
          <cell r="H55">
            <v>232</v>
          </cell>
          <cell r="I55">
            <v>235</v>
          </cell>
          <cell r="J55">
            <v>240</v>
          </cell>
          <cell r="K55">
            <v>232</v>
          </cell>
          <cell r="L55">
            <v>235</v>
          </cell>
          <cell r="M55">
            <v>240</v>
          </cell>
          <cell r="N55">
            <v>240</v>
          </cell>
          <cell r="O55">
            <v>240</v>
          </cell>
          <cell r="P55">
            <v>238</v>
          </cell>
        </row>
        <row r="56">
          <cell r="B56" t="str">
            <v>15.0 UXGA</v>
          </cell>
          <cell r="C56" t="str">
            <v>Low</v>
          </cell>
          <cell r="D56" t="str">
            <v>OEM215.0 UXGALow</v>
          </cell>
        </row>
        <row r="57">
          <cell r="C57" t="str">
            <v>Avg</v>
          </cell>
          <cell r="D57" t="str">
            <v>OEM215.0 UXGAAvg</v>
          </cell>
        </row>
        <row r="58">
          <cell r="B58" t="str">
            <v>15.0 XGA</v>
          </cell>
          <cell r="C58" t="str">
            <v>Low</v>
          </cell>
          <cell r="D58" t="str">
            <v>OEM215.0 XGALow</v>
          </cell>
          <cell r="E58">
            <v>1</v>
          </cell>
          <cell r="F58">
            <v>1</v>
          </cell>
          <cell r="G58">
            <v>1</v>
          </cell>
          <cell r="H58">
            <v>202</v>
          </cell>
          <cell r="I58">
            <v>205</v>
          </cell>
          <cell r="J58">
            <v>210</v>
          </cell>
          <cell r="K58">
            <v>202</v>
          </cell>
          <cell r="L58">
            <v>205</v>
          </cell>
          <cell r="M58">
            <v>210</v>
          </cell>
          <cell r="N58">
            <v>210</v>
          </cell>
          <cell r="O58">
            <v>210</v>
          </cell>
          <cell r="P58">
            <v>205</v>
          </cell>
        </row>
        <row r="59">
          <cell r="C59" t="str">
            <v>Avg</v>
          </cell>
          <cell r="D59" t="str">
            <v>OEM215.0 XGAAvg</v>
          </cell>
          <cell r="E59">
            <v>1</v>
          </cell>
          <cell r="F59">
            <v>1</v>
          </cell>
          <cell r="G59">
            <v>1</v>
          </cell>
          <cell r="H59">
            <v>207</v>
          </cell>
          <cell r="I59">
            <v>210</v>
          </cell>
          <cell r="J59">
            <v>215</v>
          </cell>
          <cell r="K59">
            <v>207</v>
          </cell>
          <cell r="L59">
            <v>210</v>
          </cell>
          <cell r="M59">
            <v>215</v>
          </cell>
          <cell r="N59">
            <v>215</v>
          </cell>
          <cell r="O59">
            <v>215</v>
          </cell>
          <cell r="P59">
            <v>210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ExecutiveDashboard"/>
      <sheetName val="Overall Cost Model"/>
      <sheetName val="IC Price Evaluator"/>
      <sheetName val="Bill Of Materials"/>
      <sheetName val="TWS Export"/>
      <sheetName val="TWS IC Export"/>
      <sheetName val="Bill Of Materials (Analyst)"/>
      <sheetName val="Pricing UPLOAD"/>
      <sheetName val="Labor Rates"/>
    </sheetNames>
    <sheetDataSet>
      <sheetData sheetId="0" refreshError="1"/>
      <sheetData sheetId="1" refreshError="1"/>
      <sheetData sheetId="2">
        <row r="62">
          <cell r="J62" t="str">
            <v>NA</v>
          </cell>
        </row>
        <row r="63">
          <cell r="J63" t="str">
            <v>Argentina</v>
          </cell>
        </row>
        <row r="64">
          <cell r="J64" t="str">
            <v>Australia</v>
          </cell>
        </row>
        <row r="65">
          <cell r="J65" t="str">
            <v>Austria</v>
          </cell>
        </row>
        <row r="66">
          <cell r="J66" t="str">
            <v>Belgium</v>
          </cell>
        </row>
        <row r="67">
          <cell r="J67" t="str">
            <v>Brazil</v>
          </cell>
        </row>
        <row r="68">
          <cell r="J68" t="str">
            <v>Bulgaria</v>
          </cell>
        </row>
        <row r="69">
          <cell r="J69" t="str">
            <v>Canada</v>
          </cell>
        </row>
        <row r="70">
          <cell r="J70" t="str">
            <v>Chile</v>
          </cell>
        </row>
        <row r="71">
          <cell r="J71" t="str">
            <v>China</v>
          </cell>
        </row>
        <row r="72">
          <cell r="J72" t="str">
            <v>Colombia</v>
          </cell>
        </row>
        <row r="73">
          <cell r="J73" t="str">
            <v>Czech Republic</v>
          </cell>
        </row>
        <row r="74">
          <cell r="J74" t="str">
            <v>Denmark</v>
          </cell>
        </row>
        <row r="75">
          <cell r="J75" t="str">
            <v>Egypt</v>
          </cell>
        </row>
        <row r="76">
          <cell r="J76" t="str">
            <v>Finland</v>
          </cell>
        </row>
        <row r="77">
          <cell r="J77" t="str">
            <v>France</v>
          </cell>
        </row>
        <row r="78">
          <cell r="J78" t="str">
            <v>Germany</v>
          </cell>
        </row>
        <row r="79">
          <cell r="J79" t="str">
            <v>Hungary</v>
          </cell>
        </row>
        <row r="80">
          <cell r="J80" t="str">
            <v>India</v>
          </cell>
        </row>
        <row r="81">
          <cell r="J81" t="str">
            <v>Indonesia</v>
          </cell>
        </row>
        <row r="82">
          <cell r="J82" t="str">
            <v>Ireland</v>
          </cell>
        </row>
        <row r="83">
          <cell r="J83" t="str">
            <v>Israel</v>
          </cell>
        </row>
        <row r="84">
          <cell r="J84" t="str">
            <v>Italy</v>
          </cell>
        </row>
        <row r="85">
          <cell r="J85" t="str">
            <v>Japan</v>
          </cell>
        </row>
        <row r="86">
          <cell r="J86" t="str">
            <v>Korea, South</v>
          </cell>
        </row>
        <row r="87">
          <cell r="J87" t="str">
            <v>Malaysia</v>
          </cell>
        </row>
        <row r="88">
          <cell r="J88" t="str">
            <v>Mexico</v>
          </cell>
        </row>
        <row r="89">
          <cell r="J89" t="str">
            <v>Morocco</v>
          </cell>
        </row>
        <row r="90">
          <cell r="J90" t="str">
            <v>Netherlands</v>
          </cell>
        </row>
        <row r="91">
          <cell r="J91" t="str">
            <v>Norway</v>
          </cell>
        </row>
        <row r="92">
          <cell r="J92" t="str">
            <v>Pakistan</v>
          </cell>
        </row>
        <row r="93">
          <cell r="J93" t="str">
            <v>Peru</v>
          </cell>
        </row>
        <row r="94">
          <cell r="J94" t="str">
            <v>Philippines</v>
          </cell>
        </row>
        <row r="95">
          <cell r="J95" t="str">
            <v>Poland</v>
          </cell>
        </row>
        <row r="96">
          <cell r="J96" t="str">
            <v>Portugal</v>
          </cell>
        </row>
        <row r="97">
          <cell r="J97" t="str">
            <v>Romania</v>
          </cell>
        </row>
        <row r="98">
          <cell r="J98" t="str">
            <v>Russia</v>
          </cell>
        </row>
        <row r="99">
          <cell r="J99" t="str">
            <v>Saudi Arabia</v>
          </cell>
        </row>
        <row r="100">
          <cell r="J100" t="str">
            <v>Serbia</v>
          </cell>
        </row>
        <row r="101">
          <cell r="J101" t="str">
            <v>Singapore</v>
          </cell>
        </row>
        <row r="102">
          <cell r="J102" t="str">
            <v>Slovakia</v>
          </cell>
        </row>
        <row r="103">
          <cell r="J103" t="str">
            <v>South Africa</v>
          </cell>
        </row>
        <row r="104">
          <cell r="J104" t="str">
            <v>Spain</v>
          </cell>
        </row>
        <row r="105">
          <cell r="J105" t="str">
            <v>Sweden</v>
          </cell>
        </row>
        <row r="106">
          <cell r="J106" t="str">
            <v>Switzerland</v>
          </cell>
        </row>
        <row r="107">
          <cell r="J107" t="str">
            <v>Taiwan</v>
          </cell>
        </row>
        <row r="108">
          <cell r="J108" t="str">
            <v>Thailand</v>
          </cell>
        </row>
        <row r="109">
          <cell r="J109" t="str">
            <v>Turkey</v>
          </cell>
        </row>
        <row r="110">
          <cell r="J110" t="str">
            <v>Ukraine</v>
          </cell>
        </row>
        <row r="111">
          <cell r="J111" t="str">
            <v>United Arab Emirates</v>
          </cell>
        </row>
        <row r="112">
          <cell r="J112" t="str">
            <v>United Kingdom</v>
          </cell>
        </row>
        <row r="113">
          <cell r="J113" t="str">
            <v>United States</v>
          </cell>
        </row>
        <row r="114">
          <cell r="J114" t="str">
            <v>Venezuela</v>
          </cell>
        </row>
        <row r="115">
          <cell r="J115" t="str">
            <v>Vietnam</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hone 8+ (A1864)"/>
      <sheetName val="iPhone Cost Evolution"/>
    </sheetNames>
    <sheetDataSet>
      <sheetData sheetId="0" refreshError="1"/>
      <sheetData sheetId="1" refreshError="1"/>
    </sheetDataSet>
  </externalBook>
</externalLink>
</file>

<file path=xl/tables/table1.xml><?xml version="1.0" encoding="utf-8"?>
<table xmlns="http://schemas.openxmlformats.org/spreadsheetml/2006/main" id="3" name="BOM_4" displayName="BOM_4" ref="B13:G68" totalsRowShown="0" headerRowDxfId="18" dataDxfId="16" headerRowBorderDxfId="17">
  <tableColumns count="6">
    <tableColumn id="1" name="Itemized Components" dataDxfId="15"/>
    <tableColumn id="6" name="MfgName" dataDxfId="14"/>
    <tableColumn id="7" name="MfgPartNbr" dataDxfId="13"/>
    <tableColumn id="8" name="Description" dataDxfId="12"/>
    <tableColumn id="2" name="Total Cost" dataDxfId="11"/>
    <tableColumn id="11" name="Comment" dataDxfId="10"/>
  </tableColumns>
  <tableStyleInfo name="TableStyleLight1" showFirstColumn="0" showLastColumn="0" showRowStripes="1" showColumnStripes="0"/>
</table>
</file>

<file path=xl/theme/theme1.xml><?xml version="1.0" encoding="utf-8"?>
<a:theme xmlns:a="http://schemas.openxmlformats.org/drawingml/2006/main" name="2017 IHSM Brand Colors">
  <a:themeElements>
    <a:clrScheme name="IHSM 2017 revised">
      <a:dk1>
        <a:srgbClr val="000000"/>
      </a:dk1>
      <a:lt1>
        <a:srgbClr val="FFFFFF"/>
      </a:lt1>
      <a:dk2>
        <a:srgbClr val="4B4B4B"/>
      </a:dk2>
      <a:lt2>
        <a:srgbClr val="999999"/>
      </a:lt2>
      <a:accent1>
        <a:srgbClr val="00AB4E"/>
      </a:accent1>
      <a:accent2>
        <a:srgbClr val="B1B3B6"/>
      </a:accent2>
      <a:accent3>
        <a:srgbClr val="009697"/>
      </a:accent3>
      <a:accent4>
        <a:srgbClr val="8DC63F"/>
      </a:accent4>
      <a:accent5>
        <a:srgbClr val="00B5F1"/>
      </a:accent5>
      <a:accent6>
        <a:srgbClr val="F7941D"/>
      </a:accent6>
      <a:hlink>
        <a:srgbClr val="0066B3"/>
      </a:hlink>
      <a:folHlink>
        <a:srgbClr val="96157C"/>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A1ABB2"/>
        </a:solidFill>
        <a:ln>
          <a:noFill/>
        </a:ln>
      </a:spPr>
      <a:bodyPr rtlCol="0" anchor="ctr"/>
      <a:lstStyle>
        <a:defPPr algn="ctr">
          <a:defRPr sz="1300" b="1" spc="20" dirty="0"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IHSM Green">
      <a:srgbClr val="00AB4E"/>
    </a:custClr>
    <a:custClr name="IHSM Gray Tint">
      <a:srgbClr val="B1B3B6"/>
    </a:custClr>
    <a:custClr name="IHSM Teal">
      <a:srgbClr val="009697"/>
    </a:custClr>
    <a:custClr name="IHSM Bright Green">
      <a:srgbClr val="8DC63F"/>
    </a:custClr>
    <a:custClr name="IHSM Blue">
      <a:srgbClr val="00B5F1"/>
    </a:custClr>
    <a:custClr name="IHSM Orange">
      <a:srgbClr val="F7941D"/>
    </a:custClr>
    <a:custClr name="IHSM Purple">
      <a:srgbClr val="96157C"/>
    </a:custClr>
    <a:custClr name="IHSM Red Tint">
      <a:srgbClr val="FABFB7"/>
    </a:custClr>
    <a:custClr name="IHSM Red">
      <a:srgbClr val="EE2F53"/>
    </a:custClr>
    <a:custClr name="IHSM Blue Tint">
      <a:srgbClr val="B6E4FA"/>
    </a:custClr>
    <a:custClr name="IHSM Mid Blue">
      <a:srgbClr val="0066B3"/>
    </a:custClr>
    <a:custClr name="IHSM Light Yellow">
      <a:srgbClr val="FFD200"/>
    </a:custClr>
    <a:custClr name="IHSM Dark Gray">
      <a:srgbClr val="58595B"/>
    </a:custClr>
    <a:custClr name="IHSM Teal Tint">
      <a:srgbClr val="8DC0C4"/>
    </a:custClr>
    <a:custClr name="IHSM Burnt Orange">
      <a:srgbClr val="C84623"/>
    </a:custClr>
    <a:custClr name="IHSM Bright Green Tint">
      <a:srgbClr val="C4DF9B"/>
    </a:custClr>
    <a:custClr name="IHSM Dark Blue">
      <a:srgbClr val="103C68"/>
    </a:custClr>
    <a:custClr name="IHSM Dark Purple Tint">
      <a:srgbClr val="8F7890"/>
    </a:custClr>
    <a:custClr name="IHSM Yellow Tint">
      <a:srgbClr val="FFE694"/>
    </a:custClr>
    <a:custClr name="IHSM Dark Green">
      <a:srgbClr val="265B3F"/>
    </a:custClr>
    <a:custClr name="IHSM Orange Tint">
      <a:srgbClr val="FBB161"/>
    </a:custClr>
    <a:custClr name="IHSM Dark Purple">
      <a:srgbClr val="4B254C"/>
    </a:custClr>
    <a:custClr name="IHSM Gray">
      <a:srgbClr val="939598"/>
    </a:custClr>
    <a:custClr name="Landfill 1">
      <a:srgbClr val="F2F1EC"/>
    </a:custClr>
    <a:custClr name="Landfill 2">
      <a:srgbClr val="E3E3DF"/>
    </a:custClr>
    <a:custClr name="Landfill 3">
      <a:srgbClr val="D2D2CF"/>
    </a:custClr>
    <a:custClr name="Map Gray 4">
      <a:srgbClr val="B3BABB"/>
    </a:custClr>
    <a:custClr name="Admin borders">
      <a:srgbClr val="9DA5A7"/>
    </a:custClr>
    <a:custClr name="Country borders">
      <a:srgbClr val="797F81"/>
    </a:custClr>
    <a:custClr name="Country names">
      <a:srgbClr val="434A4F"/>
    </a:custClr>
    <a:custClr name="Ocean fills">
      <a:srgbClr val="D1DFE7"/>
    </a:custClr>
    <a:custClr name="Rivers">
      <a:srgbClr val="8EBBD0"/>
    </a:custClr>
    <a:custClr name="Bodies of water text">
      <a:srgbClr val="467082"/>
    </a:custClr>
    <a:custClr name="IHSM Neutral Gray">
      <a:srgbClr val="7F8080"/>
    </a:custClr>
  </a:custClr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140"/>
    <pageSetUpPr fitToPage="1"/>
  </sheetPr>
  <dimension ref="B1:M81"/>
  <sheetViews>
    <sheetView showGridLines="0" showZeros="0" tabSelected="1" topLeftCell="B1" zoomScale="90" zoomScaleNormal="90" workbookViewId="0">
      <selection activeCell="D6" sqref="D6"/>
    </sheetView>
  </sheetViews>
  <sheetFormatPr defaultColWidth="9.109375" defaultRowHeight="13.2" outlineLevelCol="1"/>
  <cols>
    <col min="1" max="1" width="4.6640625" style="2" customWidth="1"/>
    <col min="2" max="2" width="45.6640625" style="2" customWidth="1"/>
    <col min="3" max="3" width="25.6640625" style="1" customWidth="1" outlineLevel="1"/>
    <col min="4" max="4" width="25.6640625" style="2" customWidth="1"/>
    <col min="5" max="5" width="35.6640625" style="1" customWidth="1"/>
    <col min="6" max="6" width="11.44140625" style="2" customWidth="1"/>
    <col min="7" max="7" width="45.5546875" style="6" customWidth="1"/>
    <col min="8" max="8" width="11.44140625" style="11" customWidth="1"/>
    <col min="9" max="9" width="31.88671875" style="17" customWidth="1"/>
    <col min="10" max="10" width="9.109375" style="17"/>
    <col min="11" max="11" width="12.109375" style="17" customWidth="1"/>
    <col min="12" max="12" width="12" style="17" customWidth="1"/>
    <col min="13" max="13" width="13" style="17" customWidth="1"/>
    <col min="14" max="14" width="9.109375" style="2" customWidth="1"/>
    <col min="15" max="16384" width="9.109375" style="2"/>
  </cols>
  <sheetData>
    <row r="1" spans="2:13" ht="50.1" customHeight="1">
      <c r="B1" s="21"/>
      <c r="C1" s="15"/>
      <c r="D1" s="15"/>
      <c r="E1" s="2"/>
      <c r="F1" s="14"/>
      <c r="G1" s="2"/>
      <c r="H1" s="6"/>
    </row>
    <row r="2" spans="2:13" ht="24.9" customHeight="1">
      <c r="B2" s="21"/>
      <c r="C2" s="15"/>
      <c r="D2" s="15"/>
      <c r="E2" s="22"/>
      <c r="F2" s="54"/>
      <c r="G2" s="2"/>
      <c r="H2" s="6"/>
    </row>
    <row r="3" spans="2:13" s="7" customFormat="1" ht="20.399999999999999">
      <c r="B3" s="23" t="s">
        <v>44</v>
      </c>
      <c r="C3" s="9"/>
      <c r="D3" s="8"/>
      <c r="E3" s="28" t="s">
        <v>24</v>
      </c>
      <c r="F3" s="9"/>
      <c r="H3" s="10"/>
      <c r="I3" s="17"/>
      <c r="J3" s="17"/>
      <c r="K3" s="17"/>
      <c r="L3" s="17"/>
      <c r="M3" s="17"/>
    </row>
    <row r="4" spans="2:13" s="3" customFormat="1" ht="18.75" customHeight="1">
      <c r="C4" s="4"/>
      <c r="D4" s="5"/>
      <c r="E4" s="25"/>
      <c r="F4" s="27"/>
      <c r="G4" s="26"/>
      <c r="I4" s="17"/>
      <c r="J4" s="17"/>
      <c r="K4" s="17"/>
      <c r="L4" s="17"/>
      <c r="M4" s="17"/>
    </row>
    <row r="5" spans="2:13" s="12" customFormat="1" ht="18.75" customHeight="1">
      <c r="B5"/>
      <c r="C5"/>
      <c r="D5"/>
      <c r="E5" s="24" t="s">
        <v>101</v>
      </c>
      <c r="F5" s="50">
        <f>SUM(F14:F69)</f>
        <v>288.08</v>
      </c>
      <c r="G5" s="67"/>
      <c r="I5" s="17"/>
      <c r="J5" s="17"/>
      <c r="K5" s="17"/>
      <c r="L5" s="17"/>
      <c r="M5" s="17"/>
    </row>
    <row r="6" spans="2:13" s="12" customFormat="1" ht="18.75" customHeight="1">
      <c r="B6" s="17"/>
      <c r="C6" s="17"/>
      <c r="D6" s="17"/>
      <c r="E6" s="20" t="s">
        <v>81</v>
      </c>
      <c r="F6" s="52">
        <v>7.36</v>
      </c>
      <c r="I6" s="17"/>
      <c r="J6" s="17"/>
      <c r="K6" s="17"/>
      <c r="L6" s="17"/>
      <c r="M6" s="17"/>
    </row>
    <row r="7" spans="2:13" s="12" customFormat="1" ht="18.75" customHeight="1">
      <c r="B7" s="17"/>
      <c r="C7" s="17"/>
      <c r="D7" s="17"/>
      <c r="E7" s="20"/>
      <c r="F7"/>
      <c r="I7" s="17"/>
      <c r="J7" s="17"/>
      <c r="K7" s="17"/>
      <c r="L7" s="17"/>
      <c r="M7" s="17"/>
    </row>
    <row r="8" spans="2:13" s="12" customFormat="1" ht="18.75" customHeight="1">
      <c r="B8"/>
      <c r="C8"/>
      <c r="D8"/>
      <c r="E8" s="24" t="s">
        <v>102</v>
      </c>
      <c r="F8" s="51">
        <v>270.88</v>
      </c>
      <c r="G8" s="53" t="s">
        <v>87</v>
      </c>
      <c r="I8" s="17"/>
      <c r="J8" s="17"/>
      <c r="K8" s="17"/>
      <c r="L8" s="17"/>
      <c r="M8" s="17"/>
    </row>
    <row r="9" spans="2:13" s="12" customFormat="1" ht="18.75" customHeight="1">
      <c r="B9"/>
      <c r="C9"/>
      <c r="D9"/>
      <c r="E9" s="20" t="s">
        <v>81</v>
      </c>
      <c r="F9" s="52">
        <v>6.78</v>
      </c>
      <c r="G9" s="53"/>
      <c r="H9" s="16"/>
      <c r="I9" s="17"/>
      <c r="J9" s="17"/>
      <c r="K9" s="17"/>
      <c r="L9" s="17"/>
      <c r="M9" s="17"/>
    </row>
    <row r="10" spans="2:13" s="12" customFormat="1" ht="18.75" customHeight="1">
      <c r="B10"/>
      <c r="C10"/>
      <c r="D10"/>
      <c r="E10" s="17"/>
      <c r="F10"/>
      <c r="H10" s="16"/>
      <c r="I10" s="17"/>
      <c r="J10" s="17"/>
      <c r="K10" s="17"/>
      <c r="L10" s="17"/>
      <c r="M10" s="17"/>
    </row>
    <row r="11" spans="2:13" s="12" customFormat="1" ht="18.75" customHeight="1">
      <c r="B11"/>
      <c r="C11"/>
      <c r="D11"/>
      <c r="E11" s="17"/>
      <c r="F11" s="13"/>
      <c r="H11" s="16"/>
      <c r="I11" s="17"/>
      <c r="J11" s="17"/>
      <c r="K11" s="17"/>
      <c r="L11" s="17"/>
      <c r="M11" s="17"/>
    </row>
    <row r="12" spans="2:13" s="12" customFormat="1" ht="18.75" customHeight="1" thickBot="1">
      <c r="B12"/>
      <c r="C12"/>
      <c r="D12"/>
      <c r="F12" s="13"/>
      <c r="H12" s="16"/>
      <c r="I12" s="17"/>
      <c r="J12" s="17"/>
      <c r="K12" s="17"/>
      <c r="L12" s="17"/>
      <c r="M12" s="17"/>
    </row>
    <row r="13" spans="2:13" s="40" customFormat="1" ht="39" customHeight="1" thickBot="1">
      <c r="B13" s="29" t="s">
        <v>18</v>
      </c>
      <c r="C13" s="30" t="s">
        <v>0</v>
      </c>
      <c r="D13" s="30" t="s">
        <v>1</v>
      </c>
      <c r="E13" s="30" t="s">
        <v>6</v>
      </c>
      <c r="F13" s="30" t="s">
        <v>3</v>
      </c>
      <c r="G13" s="30" t="s">
        <v>15</v>
      </c>
      <c r="I13" s="41"/>
      <c r="J13" s="41"/>
      <c r="K13" s="41"/>
      <c r="L13" s="41"/>
      <c r="M13" s="41"/>
    </row>
    <row r="14" spans="2:13" s="43" customFormat="1" ht="25.2" customHeight="1">
      <c r="B14" s="34" t="s">
        <v>5</v>
      </c>
      <c r="C14" s="32" t="s">
        <v>58</v>
      </c>
      <c r="D14" s="32"/>
      <c r="E14" s="32" t="s">
        <v>104</v>
      </c>
      <c r="F14" s="55">
        <v>52.5</v>
      </c>
      <c r="G14" s="42" t="s">
        <v>59</v>
      </c>
      <c r="I14" s="41"/>
      <c r="J14" s="41"/>
      <c r="K14" s="41"/>
      <c r="L14" s="41"/>
      <c r="M14" s="41"/>
    </row>
    <row r="15" spans="2:13" s="43" customFormat="1">
      <c r="B15" s="34"/>
      <c r="C15" s="32"/>
      <c r="D15" s="32"/>
      <c r="E15" s="32"/>
      <c r="F15" s="55" t="s">
        <v>107</v>
      </c>
      <c r="G15" s="42"/>
      <c r="I15" s="41"/>
      <c r="J15" s="41"/>
      <c r="K15" s="41"/>
      <c r="L15" s="41"/>
      <c r="M15" s="41"/>
    </row>
    <row r="16" spans="2:13" s="43" customFormat="1" ht="25.2" customHeight="1">
      <c r="B16" s="34" t="s">
        <v>100</v>
      </c>
      <c r="C16" s="32"/>
      <c r="D16" s="32"/>
      <c r="E16" s="32"/>
      <c r="F16" s="55">
        <v>50.95</v>
      </c>
      <c r="G16" s="42"/>
      <c r="I16" s="41"/>
      <c r="J16" s="41"/>
      <c r="K16" s="41"/>
      <c r="L16" s="41"/>
      <c r="M16" s="41"/>
    </row>
    <row r="17" spans="2:13" s="43" customFormat="1" ht="39.6">
      <c r="B17" s="35" t="s">
        <v>60</v>
      </c>
      <c r="C17" s="32"/>
      <c r="D17" s="32"/>
      <c r="E17" s="32" t="s">
        <v>103</v>
      </c>
      <c r="F17" s="55"/>
      <c r="G17" s="42"/>
      <c r="I17" s="41"/>
      <c r="J17" s="41"/>
      <c r="K17" s="41"/>
      <c r="L17" s="41"/>
      <c r="M17" s="41"/>
    </row>
    <row r="18" spans="2:13" s="43" customFormat="1" ht="26.4">
      <c r="B18" s="35" t="s">
        <v>82</v>
      </c>
      <c r="C18" s="32"/>
      <c r="D18" s="32"/>
      <c r="E18" s="32" t="s">
        <v>83</v>
      </c>
      <c r="F18" s="55"/>
      <c r="G18" s="42"/>
      <c r="I18" s="41"/>
      <c r="J18" s="41"/>
      <c r="K18" s="41"/>
      <c r="L18" s="41"/>
      <c r="M18" s="41"/>
    </row>
    <row r="19" spans="2:13" s="43" customFormat="1">
      <c r="B19" s="34"/>
      <c r="C19" s="32"/>
      <c r="D19" s="32"/>
      <c r="E19" s="32"/>
      <c r="F19" s="55" t="s">
        <v>107</v>
      </c>
      <c r="G19" s="42"/>
      <c r="I19" s="41"/>
      <c r="J19" s="41"/>
      <c r="K19" s="41"/>
      <c r="L19" s="41"/>
      <c r="M19" s="41"/>
    </row>
    <row r="20" spans="2:13" s="43" customFormat="1" ht="30" customHeight="1">
      <c r="B20" s="36" t="s">
        <v>92</v>
      </c>
      <c r="C20" s="32"/>
      <c r="D20" s="32"/>
      <c r="E20" s="32"/>
      <c r="F20" s="55">
        <v>32.5</v>
      </c>
      <c r="G20" s="42"/>
      <c r="I20" s="41"/>
      <c r="J20" s="41"/>
      <c r="K20" s="41"/>
      <c r="L20" s="41"/>
      <c r="M20" s="41"/>
    </row>
    <row r="21" spans="2:13" s="43" customFormat="1">
      <c r="B21" s="35" t="s">
        <v>11</v>
      </c>
      <c r="C21" s="32"/>
      <c r="D21" s="32"/>
      <c r="E21" s="39" t="s">
        <v>69</v>
      </c>
      <c r="F21" s="42"/>
      <c r="G21" s="42" t="s">
        <v>75</v>
      </c>
      <c r="I21" s="41"/>
      <c r="J21" s="41"/>
      <c r="K21" s="41"/>
      <c r="L21" s="41"/>
      <c r="M21" s="41"/>
    </row>
    <row r="22" spans="2:13" s="43" customFormat="1">
      <c r="B22" s="35" t="s">
        <v>12</v>
      </c>
      <c r="C22" s="32"/>
      <c r="D22" s="32"/>
      <c r="E22" s="32" t="s">
        <v>70</v>
      </c>
      <c r="F22" s="42" t="s">
        <v>107</v>
      </c>
      <c r="G22" s="42" t="s">
        <v>76</v>
      </c>
      <c r="I22" s="41"/>
      <c r="J22" s="41"/>
      <c r="K22" s="41"/>
      <c r="L22" s="41"/>
      <c r="M22" s="41"/>
    </row>
    <row r="23" spans="2:13" s="43" customFormat="1">
      <c r="B23" s="35"/>
      <c r="C23" s="32"/>
      <c r="D23" s="32"/>
      <c r="E23" s="32"/>
      <c r="F23" s="42" t="s">
        <v>107</v>
      </c>
      <c r="G23" s="42"/>
      <c r="I23" s="41"/>
      <c r="J23" s="41"/>
      <c r="K23" s="41"/>
      <c r="L23" s="41"/>
      <c r="M23" s="41"/>
    </row>
    <row r="24" spans="2:13" s="43" customFormat="1" ht="25.2" customHeight="1">
      <c r="B24" s="36" t="s">
        <v>4</v>
      </c>
      <c r="C24" s="32"/>
      <c r="D24" s="32"/>
      <c r="E24" s="32"/>
      <c r="F24" s="55">
        <v>31.2</v>
      </c>
      <c r="G24" s="42"/>
      <c r="I24" s="41"/>
      <c r="J24" s="41"/>
      <c r="K24" s="41"/>
      <c r="L24" s="41"/>
      <c r="M24" s="41"/>
    </row>
    <row r="25" spans="2:13" s="43" customFormat="1">
      <c r="B25" s="35" t="s">
        <v>19</v>
      </c>
      <c r="C25" s="32" t="s">
        <v>53</v>
      </c>
      <c r="D25" s="32" t="s">
        <v>54</v>
      </c>
      <c r="E25" s="32" t="s">
        <v>106</v>
      </c>
      <c r="F25" s="55" t="s">
        <v>107</v>
      </c>
      <c r="G25" s="32" t="s">
        <v>105</v>
      </c>
      <c r="I25" s="41"/>
      <c r="J25" s="41"/>
      <c r="K25" s="41"/>
      <c r="L25" s="41"/>
      <c r="M25" s="41"/>
    </row>
    <row r="26" spans="2:13" s="43" customFormat="1" ht="26.4">
      <c r="B26" s="35" t="s">
        <v>8</v>
      </c>
      <c r="C26" s="32" t="s">
        <v>51</v>
      </c>
      <c r="D26" s="32" t="s">
        <v>52</v>
      </c>
      <c r="E26" s="32" t="s">
        <v>74</v>
      </c>
      <c r="F26" s="55" t="s">
        <v>107</v>
      </c>
      <c r="G26" s="42"/>
      <c r="I26" s="41"/>
      <c r="J26" s="41"/>
      <c r="K26" s="41"/>
      <c r="L26" s="41"/>
      <c r="M26" s="41"/>
    </row>
    <row r="27" spans="2:13" s="43" customFormat="1">
      <c r="B27" s="34"/>
      <c r="C27" s="32"/>
      <c r="D27" s="32"/>
      <c r="E27" s="32"/>
      <c r="F27" s="42" t="s">
        <v>107</v>
      </c>
      <c r="G27" s="42"/>
      <c r="I27" s="41"/>
      <c r="J27" s="41"/>
      <c r="K27" s="41"/>
      <c r="L27" s="41"/>
      <c r="M27" s="41"/>
    </row>
    <row r="28" spans="2:13" s="43" customFormat="1" ht="26.4">
      <c r="B28" s="36" t="s">
        <v>7</v>
      </c>
      <c r="C28" s="32" t="s">
        <v>25</v>
      </c>
      <c r="D28" s="32"/>
      <c r="E28" s="32" t="s">
        <v>26</v>
      </c>
      <c r="F28" s="55">
        <v>27.5</v>
      </c>
      <c r="G28" s="31"/>
      <c r="I28" s="41"/>
      <c r="J28" s="41"/>
      <c r="K28" s="41"/>
      <c r="L28" s="41"/>
      <c r="M28" s="41"/>
    </row>
    <row r="29" spans="2:13" s="43" customFormat="1">
      <c r="B29" s="34"/>
      <c r="C29" s="32"/>
      <c r="D29" s="32"/>
      <c r="E29" s="32"/>
      <c r="F29" s="42" t="s">
        <v>107</v>
      </c>
      <c r="G29" s="42"/>
      <c r="I29" s="41"/>
      <c r="J29" s="41"/>
      <c r="K29" s="41"/>
      <c r="L29" s="41"/>
      <c r="M29" s="41"/>
    </row>
    <row r="30" spans="2:13" s="43" customFormat="1" ht="25.8" customHeight="1">
      <c r="B30" s="36" t="s">
        <v>10</v>
      </c>
      <c r="C30" s="32"/>
      <c r="D30" s="32"/>
      <c r="E30" s="32"/>
      <c r="F30" s="55">
        <v>24.6</v>
      </c>
      <c r="G30" s="42"/>
      <c r="I30" s="41"/>
      <c r="J30" s="41"/>
      <c r="K30" s="41"/>
      <c r="L30" s="41"/>
      <c r="M30" s="41"/>
    </row>
    <row r="31" spans="2:13" s="43" customFormat="1">
      <c r="B31" s="35" t="s">
        <v>23</v>
      </c>
      <c r="C31" s="32" t="s">
        <v>45</v>
      </c>
      <c r="D31" s="32" t="s">
        <v>48</v>
      </c>
      <c r="E31" s="32" t="s">
        <v>28</v>
      </c>
      <c r="F31" s="55"/>
      <c r="G31" s="42"/>
      <c r="I31" s="41"/>
      <c r="J31" s="41"/>
      <c r="K31" s="41"/>
      <c r="L31" s="41"/>
      <c r="M31" s="41"/>
    </row>
    <row r="32" spans="2:13" s="43" customFormat="1">
      <c r="B32" s="35" t="s">
        <v>21</v>
      </c>
      <c r="C32" s="32" t="s">
        <v>31</v>
      </c>
      <c r="D32" s="32" t="s">
        <v>63</v>
      </c>
      <c r="E32" s="32" t="s">
        <v>35</v>
      </c>
      <c r="F32" s="55" t="s">
        <v>107</v>
      </c>
      <c r="G32" s="42"/>
      <c r="I32" s="41"/>
      <c r="J32" s="41"/>
      <c r="K32" s="41"/>
      <c r="L32" s="41"/>
      <c r="M32" s="41"/>
    </row>
    <row r="33" spans="2:13" s="43" customFormat="1" ht="14.4" customHeight="1">
      <c r="B33" s="35"/>
      <c r="C33" s="39" t="s">
        <v>65</v>
      </c>
      <c r="D33" s="39" t="s">
        <v>64</v>
      </c>
      <c r="E33" s="32" t="s">
        <v>35</v>
      </c>
      <c r="F33" s="55" t="s">
        <v>107</v>
      </c>
      <c r="G33" s="42"/>
      <c r="I33" s="41"/>
      <c r="J33" s="41"/>
      <c r="K33" s="41"/>
      <c r="L33" s="41"/>
      <c r="M33" s="41"/>
    </row>
    <row r="34" spans="2:13" s="43" customFormat="1">
      <c r="B34" s="35" t="s">
        <v>16</v>
      </c>
      <c r="C34" s="39" t="s">
        <v>65</v>
      </c>
      <c r="D34" s="39" t="s">
        <v>66</v>
      </c>
      <c r="E34" s="32" t="s">
        <v>35</v>
      </c>
      <c r="F34" s="55"/>
      <c r="G34" s="42"/>
      <c r="I34" s="41"/>
      <c r="J34" s="41"/>
      <c r="K34" s="41"/>
      <c r="L34" s="41"/>
      <c r="M34" s="41"/>
    </row>
    <row r="35" spans="2:13" s="43" customFormat="1" ht="26.4">
      <c r="B35" s="35" t="s">
        <v>95</v>
      </c>
      <c r="C35" s="39"/>
      <c r="D35" s="39"/>
      <c r="E35" s="32" t="s">
        <v>84</v>
      </c>
      <c r="F35" s="55"/>
      <c r="G35" s="42"/>
      <c r="I35" s="41"/>
      <c r="J35" s="41"/>
      <c r="K35" s="41"/>
      <c r="L35" s="41"/>
      <c r="M35" s="41"/>
    </row>
    <row r="36" spans="2:13" s="43" customFormat="1">
      <c r="B36" s="36"/>
      <c r="C36" s="32"/>
      <c r="D36" s="32"/>
      <c r="E36" s="32"/>
      <c r="F36" s="55" t="s">
        <v>107</v>
      </c>
      <c r="G36" s="31"/>
      <c r="I36" s="41"/>
      <c r="J36" s="41"/>
      <c r="K36" s="41"/>
      <c r="L36" s="41"/>
      <c r="M36" s="41"/>
    </row>
    <row r="37" spans="2:13" s="43" customFormat="1" ht="25.2" customHeight="1">
      <c r="B37" s="36" t="s">
        <v>99</v>
      </c>
      <c r="C37" s="32"/>
      <c r="D37" s="32"/>
      <c r="E37" s="32"/>
      <c r="F37" s="55">
        <v>16.05</v>
      </c>
      <c r="G37" s="42"/>
      <c r="I37" s="41"/>
      <c r="J37" s="41"/>
      <c r="K37" s="41"/>
      <c r="L37" s="41"/>
      <c r="M37" s="41"/>
    </row>
    <row r="38" spans="2:13" s="43" customFormat="1" ht="26.4">
      <c r="B38" s="35" t="s">
        <v>90</v>
      </c>
      <c r="C38" s="32" t="s">
        <v>29</v>
      </c>
      <c r="D38" s="32"/>
      <c r="E38" s="32" t="s">
        <v>27</v>
      </c>
      <c r="F38" s="55"/>
      <c r="G38" s="31"/>
      <c r="I38" s="41"/>
      <c r="J38" s="41"/>
      <c r="K38" s="41"/>
      <c r="L38" s="41"/>
      <c r="M38" s="41"/>
    </row>
    <row r="39" spans="2:13" s="43" customFormat="1">
      <c r="B39" s="35" t="s">
        <v>89</v>
      </c>
      <c r="C39" s="32" t="s">
        <v>45</v>
      </c>
      <c r="D39" s="32" t="s">
        <v>47</v>
      </c>
      <c r="E39" s="32" t="s">
        <v>27</v>
      </c>
      <c r="F39" s="55"/>
      <c r="G39" s="31"/>
      <c r="I39" s="41"/>
      <c r="J39" s="41"/>
      <c r="K39" s="41"/>
      <c r="L39" s="41"/>
      <c r="M39" s="41"/>
    </row>
    <row r="40" spans="2:13" s="43" customFormat="1">
      <c r="B40" s="35" t="s">
        <v>88</v>
      </c>
      <c r="C40" s="32" t="s">
        <v>31</v>
      </c>
      <c r="D40" s="32" t="s">
        <v>49</v>
      </c>
      <c r="E40" s="32" t="s">
        <v>50</v>
      </c>
      <c r="F40" s="55"/>
      <c r="G40" s="31"/>
      <c r="I40" s="41"/>
      <c r="J40" s="41"/>
      <c r="K40" s="41"/>
      <c r="L40" s="41"/>
      <c r="M40" s="41"/>
    </row>
    <row r="41" spans="2:13" s="43" customFormat="1" ht="26.4">
      <c r="B41" s="35" t="s">
        <v>91</v>
      </c>
      <c r="C41" s="32"/>
      <c r="D41" s="32"/>
      <c r="E41" s="32" t="s">
        <v>85</v>
      </c>
      <c r="F41" s="55"/>
      <c r="G41" s="31"/>
      <c r="I41" s="41"/>
      <c r="J41" s="41"/>
      <c r="K41" s="41"/>
      <c r="L41" s="41"/>
      <c r="M41" s="41"/>
    </row>
    <row r="42" spans="2:13" s="43" customFormat="1">
      <c r="B42" s="36"/>
      <c r="C42" s="32"/>
      <c r="D42" s="32"/>
      <c r="E42" s="32"/>
      <c r="F42" s="55" t="s">
        <v>107</v>
      </c>
      <c r="G42" s="31"/>
      <c r="I42" s="41"/>
      <c r="J42" s="41"/>
      <c r="K42" s="41"/>
      <c r="L42" s="41"/>
      <c r="M42" s="41"/>
    </row>
    <row r="43" spans="2:13" s="43" customFormat="1" ht="26.4">
      <c r="B43" s="36" t="s">
        <v>9</v>
      </c>
      <c r="C43" s="32" t="s">
        <v>45</v>
      </c>
      <c r="D43" s="32" t="s">
        <v>46</v>
      </c>
      <c r="E43" s="32" t="s">
        <v>61</v>
      </c>
      <c r="F43" s="55">
        <v>11.5</v>
      </c>
      <c r="G43" s="31"/>
      <c r="I43" s="41"/>
      <c r="J43" s="41"/>
      <c r="K43" s="41"/>
      <c r="L43" s="41"/>
      <c r="M43" s="41"/>
    </row>
    <row r="44" spans="2:13" s="43" customFormat="1">
      <c r="B44" s="44"/>
      <c r="C44" s="39"/>
      <c r="D44" s="39"/>
      <c r="E44" s="32"/>
      <c r="F44" s="55" t="s">
        <v>107</v>
      </c>
      <c r="G44" s="42"/>
      <c r="I44" s="41"/>
      <c r="J44" s="41"/>
      <c r="K44" s="41"/>
      <c r="L44" s="41"/>
      <c r="M44" s="41"/>
    </row>
    <row r="45" spans="2:13" s="43" customFormat="1" ht="28.8" customHeight="1">
      <c r="B45" s="36" t="s">
        <v>93</v>
      </c>
      <c r="C45" s="32"/>
      <c r="D45" s="32"/>
      <c r="E45" s="32"/>
      <c r="F45" s="55">
        <v>11.28</v>
      </c>
      <c r="G45" s="42"/>
      <c r="I45" s="41"/>
      <c r="J45" s="41"/>
      <c r="K45" s="41"/>
      <c r="L45" s="41"/>
      <c r="M45" s="41"/>
    </row>
    <row r="46" spans="2:13" s="43" customFormat="1">
      <c r="B46" s="35" t="s">
        <v>22</v>
      </c>
      <c r="C46" s="32" t="s">
        <v>33</v>
      </c>
      <c r="D46" s="32" t="s">
        <v>62</v>
      </c>
      <c r="E46" s="32" t="s">
        <v>22</v>
      </c>
      <c r="F46" s="55" t="s">
        <v>107</v>
      </c>
      <c r="G46" s="31"/>
      <c r="I46" s="41"/>
      <c r="J46" s="41"/>
      <c r="K46" s="41"/>
      <c r="L46" s="41"/>
      <c r="M46" s="41"/>
    </row>
    <row r="47" spans="2:13" s="43" customFormat="1">
      <c r="B47" s="35" t="s">
        <v>98</v>
      </c>
      <c r="C47" s="32" t="s">
        <v>30</v>
      </c>
      <c r="D47" s="32" t="s">
        <v>67</v>
      </c>
      <c r="E47" s="32" t="s">
        <v>20</v>
      </c>
      <c r="F47" s="55" t="s">
        <v>107</v>
      </c>
      <c r="G47" s="31"/>
      <c r="I47" s="41"/>
      <c r="J47" s="41"/>
      <c r="K47" s="41"/>
      <c r="L47" s="41"/>
      <c r="M47" s="41"/>
    </row>
    <row r="48" spans="2:13" s="43" customFormat="1">
      <c r="B48" s="36"/>
      <c r="C48" s="32" t="s">
        <v>30</v>
      </c>
      <c r="D48" s="32" t="s">
        <v>68</v>
      </c>
      <c r="E48" s="32" t="s">
        <v>73</v>
      </c>
      <c r="F48" s="55"/>
      <c r="G48" s="31"/>
      <c r="I48" s="41"/>
      <c r="J48" s="41"/>
      <c r="K48" s="41"/>
      <c r="L48" s="41"/>
      <c r="M48" s="41"/>
    </row>
    <row r="49" spans="2:13" s="43" customFormat="1" ht="31.2" customHeight="1">
      <c r="B49" s="35" t="s">
        <v>2</v>
      </c>
      <c r="C49" s="32"/>
      <c r="D49" s="32"/>
      <c r="E49" s="32" t="s">
        <v>86</v>
      </c>
      <c r="F49" s="55"/>
      <c r="G49" s="42"/>
      <c r="I49" s="41"/>
      <c r="J49" s="41"/>
      <c r="K49" s="41"/>
      <c r="L49" s="41"/>
      <c r="M49" s="41"/>
    </row>
    <row r="50" spans="2:13">
      <c r="F50" s="56"/>
    </row>
    <row r="51" spans="2:13" s="43" customFormat="1">
      <c r="B51" s="36" t="s">
        <v>94</v>
      </c>
      <c r="C51" s="32"/>
      <c r="D51" s="32"/>
      <c r="E51" s="32"/>
      <c r="F51" s="55" t="s">
        <v>107</v>
      </c>
      <c r="G51" s="42"/>
      <c r="I51" s="41"/>
      <c r="J51" s="41"/>
      <c r="K51" s="41"/>
      <c r="L51" s="41"/>
      <c r="M51" s="41"/>
    </row>
    <row r="52" spans="2:13" s="43" customFormat="1" ht="26.4">
      <c r="B52" s="35" t="s">
        <v>13</v>
      </c>
      <c r="C52" s="32" t="s">
        <v>36</v>
      </c>
      <c r="D52" s="32" t="s">
        <v>55</v>
      </c>
      <c r="E52" s="32" t="s">
        <v>32</v>
      </c>
      <c r="F52" s="55">
        <v>7.35</v>
      </c>
      <c r="G52" s="31"/>
      <c r="I52" s="41"/>
      <c r="J52" s="41"/>
      <c r="K52" s="41"/>
      <c r="L52" s="41"/>
      <c r="M52" s="41"/>
    </row>
    <row r="53" spans="2:13" s="43" customFormat="1">
      <c r="B53" s="44"/>
      <c r="C53" s="32"/>
      <c r="D53" s="32"/>
      <c r="E53" s="32"/>
      <c r="F53" s="55" t="s">
        <v>107</v>
      </c>
      <c r="G53" s="42"/>
      <c r="I53" s="41"/>
      <c r="J53" s="41"/>
      <c r="K53" s="41"/>
      <c r="L53" s="41"/>
      <c r="M53" s="41"/>
    </row>
    <row r="54" spans="2:13" s="43" customFormat="1">
      <c r="B54" s="36" t="s">
        <v>17</v>
      </c>
      <c r="C54" s="32"/>
      <c r="D54" s="32"/>
      <c r="E54" s="32"/>
      <c r="F54" s="55">
        <v>6.65</v>
      </c>
      <c r="G54" s="42"/>
      <c r="I54" s="41"/>
      <c r="J54" s="41"/>
      <c r="K54" s="41"/>
      <c r="L54" s="41"/>
      <c r="M54" s="41"/>
    </row>
    <row r="55" spans="2:13" s="43" customFormat="1">
      <c r="B55" s="35" t="s">
        <v>34</v>
      </c>
      <c r="C55" s="32"/>
      <c r="D55" s="32"/>
      <c r="E55" s="32" t="s">
        <v>34</v>
      </c>
      <c r="F55" s="55"/>
      <c r="G55" s="42"/>
      <c r="I55" s="41"/>
      <c r="J55" s="41"/>
      <c r="K55" s="41"/>
      <c r="L55" s="41"/>
      <c r="M55" s="41"/>
    </row>
    <row r="56" spans="2:13" s="43" customFormat="1">
      <c r="B56" s="35" t="s">
        <v>37</v>
      </c>
      <c r="C56" s="32"/>
      <c r="D56" s="32"/>
      <c r="E56" s="32" t="s">
        <v>37</v>
      </c>
      <c r="F56" s="55"/>
      <c r="G56" s="42"/>
      <c r="I56" s="41"/>
      <c r="J56" s="41"/>
      <c r="K56" s="41"/>
      <c r="L56" s="41"/>
      <c r="M56" s="41"/>
    </row>
    <row r="57" spans="2:13" s="43" customFormat="1">
      <c r="B57" s="35" t="s">
        <v>38</v>
      </c>
      <c r="C57" s="38" t="s">
        <v>77</v>
      </c>
      <c r="D57" s="38"/>
      <c r="E57" s="38" t="s">
        <v>38</v>
      </c>
      <c r="F57" s="55"/>
      <c r="G57" s="45"/>
      <c r="I57" s="41"/>
      <c r="J57" s="41"/>
      <c r="K57" s="41"/>
      <c r="L57" s="41"/>
      <c r="M57" s="41"/>
    </row>
    <row r="58" spans="2:13" s="43" customFormat="1">
      <c r="B58" s="35" t="s">
        <v>39</v>
      </c>
      <c r="C58" s="38" t="s">
        <v>71</v>
      </c>
      <c r="D58" s="38" t="s">
        <v>72</v>
      </c>
      <c r="E58" s="38" t="s">
        <v>39</v>
      </c>
      <c r="F58" s="55"/>
      <c r="G58" s="45"/>
      <c r="I58" s="41"/>
      <c r="J58" s="41"/>
      <c r="K58" s="41"/>
      <c r="L58" s="41"/>
      <c r="M58" s="41"/>
    </row>
    <row r="59" spans="2:13" s="43" customFormat="1">
      <c r="B59" s="35" t="s">
        <v>79</v>
      </c>
      <c r="C59" s="32" t="s">
        <v>78</v>
      </c>
      <c r="D59" s="32"/>
      <c r="E59" s="32" t="s">
        <v>79</v>
      </c>
      <c r="F59" s="55"/>
      <c r="G59" s="42"/>
      <c r="I59" s="41"/>
      <c r="J59" s="41"/>
      <c r="K59" s="41"/>
      <c r="L59" s="41"/>
      <c r="M59" s="41"/>
    </row>
    <row r="60" spans="2:13" s="43" customFormat="1">
      <c r="B60" s="35" t="s">
        <v>80</v>
      </c>
      <c r="C60" s="32"/>
      <c r="D60" s="32"/>
      <c r="E60" s="32" t="s">
        <v>80</v>
      </c>
      <c r="F60" s="55"/>
      <c r="G60" s="42"/>
      <c r="I60" s="41"/>
      <c r="J60" s="41"/>
      <c r="K60" s="41"/>
      <c r="L60" s="41"/>
      <c r="M60" s="41"/>
    </row>
    <row r="61" spans="2:13" s="43" customFormat="1">
      <c r="B61" s="35"/>
      <c r="C61" s="32"/>
      <c r="D61" s="32"/>
      <c r="E61" s="32"/>
      <c r="F61" s="55" t="s">
        <v>107</v>
      </c>
      <c r="G61" s="42"/>
      <c r="I61" s="41"/>
      <c r="J61" s="41"/>
      <c r="K61" s="41"/>
      <c r="L61" s="41"/>
      <c r="M61" s="41"/>
    </row>
    <row r="62" spans="2:13" s="43" customFormat="1" ht="26.4">
      <c r="B62" s="36" t="s">
        <v>14</v>
      </c>
      <c r="C62" s="32" t="s">
        <v>56</v>
      </c>
      <c r="D62" s="32"/>
      <c r="E62" s="32" t="s">
        <v>57</v>
      </c>
      <c r="F62" s="55">
        <v>4.45</v>
      </c>
      <c r="G62" s="42"/>
      <c r="I62" s="41"/>
      <c r="J62" s="41"/>
      <c r="K62" s="41"/>
      <c r="L62" s="41"/>
      <c r="M62" s="41"/>
    </row>
    <row r="63" spans="2:13" s="43" customFormat="1">
      <c r="B63" s="36"/>
      <c r="C63" s="32"/>
      <c r="D63" s="32"/>
      <c r="E63" s="38"/>
      <c r="F63" s="55"/>
      <c r="G63" s="42"/>
      <c r="I63" s="41"/>
      <c r="J63" s="41"/>
      <c r="K63" s="41"/>
      <c r="L63" s="41"/>
      <c r="M63" s="41"/>
    </row>
    <row r="64" spans="2:13" s="43" customFormat="1">
      <c r="B64" s="36" t="s">
        <v>96</v>
      </c>
      <c r="C64" s="32"/>
      <c r="D64" s="32"/>
      <c r="E64" s="32" t="s">
        <v>97</v>
      </c>
      <c r="F64" s="55">
        <v>11.55</v>
      </c>
      <c r="G64" s="42"/>
      <c r="I64" s="41"/>
      <c r="J64" s="41"/>
      <c r="K64" s="41"/>
      <c r="L64" s="41"/>
      <c r="M64" s="41"/>
    </row>
    <row r="65" spans="2:13" s="43" customFormat="1">
      <c r="B65" s="35" t="s">
        <v>40</v>
      </c>
      <c r="C65" s="32"/>
      <c r="D65" s="32"/>
      <c r="E65" s="32" t="s">
        <v>40</v>
      </c>
      <c r="F65" s="42"/>
      <c r="G65" s="42"/>
      <c r="I65" s="41"/>
      <c r="J65" s="41"/>
      <c r="K65" s="41"/>
      <c r="L65" s="41"/>
      <c r="M65" s="41"/>
    </row>
    <row r="66" spans="2:13" s="43" customFormat="1">
      <c r="B66" s="35" t="s">
        <v>41</v>
      </c>
      <c r="C66" s="32"/>
      <c r="D66" s="32"/>
      <c r="E66" s="32" t="s">
        <v>41</v>
      </c>
      <c r="F66" s="42"/>
      <c r="G66" s="42"/>
      <c r="I66" s="41"/>
      <c r="J66" s="41"/>
      <c r="K66" s="41"/>
      <c r="L66" s="41"/>
      <c r="M66" s="41"/>
    </row>
    <row r="67" spans="2:13" s="43" customFormat="1">
      <c r="B67" s="35" t="s">
        <v>43</v>
      </c>
      <c r="C67" s="32"/>
      <c r="D67" s="32"/>
      <c r="E67" s="32" t="s">
        <v>43</v>
      </c>
      <c r="F67" s="42"/>
      <c r="G67" s="42"/>
      <c r="I67" s="41"/>
      <c r="J67" s="41"/>
      <c r="K67" s="41"/>
      <c r="L67" s="41"/>
      <c r="M67" s="41"/>
    </row>
    <row r="68" spans="2:13" s="43" customFormat="1">
      <c r="B68" s="37" t="s">
        <v>42</v>
      </c>
      <c r="C68" s="33"/>
      <c r="D68" s="33"/>
      <c r="E68" s="33" t="s">
        <v>42</v>
      </c>
      <c r="F68" s="46"/>
      <c r="G68" s="46"/>
      <c r="I68" s="41"/>
      <c r="J68" s="41"/>
      <c r="K68" s="41"/>
      <c r="L68" s="41"/>
      <c r="M68" s="41"/>
    </row>
    <row r="69" spans="2:13" s="43" customFormat="1">
      <c r="C69" s="48"/>
      <c r="D69" s="48"/>
      <c r="E69" s="48"/>
      <c r="G69" s="47"/>
      <c r="H69" s="49"/>
      <c r="I69" s="41"/>
      <c r="J69" s="41"/>
      <c r="K69" s="41"/>
      <c r="L69" s="41"/>
      <c r="M69" s="41"/>
    </row>
    <row r="70" spans="2:13">
      <c r="G70" s="19"/>
    </row>
    <row r="71" spans="2:13">
      <c r="G71" s="19"/>
    </row>
    <row r="72" spans="2:13">
      <c r="G72" s="19"/>
    </row>
    <row r="73" spans="2:13">
      <c r="G73" s="19"/>
    </row>
    <row r="74" spans="2:13">
      <c r="G74" s="19"/>
    </row>
    <row r="75" spans="2:13">
      <c r="G75" s="19"/>
    </row>
    <row r="76" spans="2:13">
      <c r="G76" s="19"/>
    </row>
    <row r="77" spans="2:13">
      <c r="G77" s="19"/>
    </row>
    <row r="78" spans="2:13">
      <c r="G78" s="19"/>
    </row>
    <row r="79" spans="2:13">
      <c r="G79" s="19"/>
    </row>
    <row r="80" spans="2:13">
      <c r="G80" s="19"/>
    </row>
    <row r="81" spans="6:7">
      <c r="F81" s="18"/>
      <c r="G81" s="19"/>
    </row>
  </sheetData>
  <sheetProtection insertColumns="0" deleteColumns="0" sort="0" autoFilter="0" pivotTables="0"/>
  <sortState ref="B66:K73">
    <sortCondition descending="1" ref="F66:F73"/>
  </sortState>
  <conditionalFormatting sqref="F1:H3 H25 H52 F11:H19 H46:H48 C63:D63 C13:E19 G63:H63 G10:H10 G4:H4 F37:H37 F25 F24:H24 F46:F48 C64:H68 F52 F38:F41 H9 B3:B4 B70:E81 C1:D4 B69:G69 B82:G1048576 F49:H49 F51:H51 C20:H23 F26:H27 C24:E27 F44:H45 H36 H28 C29:H35 C36:F36 C28:F28 C37:E39 H38:H43 C42:F43 C44:E49 N1:XFD49 F53:H62 N51:XFD1048576 C51:E62">
    <cfRule type="containsText" dxfId="9" priority="37" operator="containsText" text="(blank)">
      <formula>NOT(ISERROR(SEARCH("(blank)",B1)))</formula>
    </cfRule>
  </conditionalFormatting>
  <conditionalFormatting sqref="B3">
    <cfRule type="containsText" dxfId="8" priority="35" operator="containsText" text="(blank)">
      <formula>NOT(ISERROR(SEARCH("(blank)",B3)))</formula>
    </cfRule>
  </conditionalFormatting>
  <conditionalFormatting sqref="B13">
    <cfRule type="containsText" dxfId="7" priority="34" operator="containsText" text="(blank)">
      <formula>NOT(ISERROR(SEARCH("(blank)",B13)))</formula>
    </cfRule>
  </conditionalFormatting>
  <conditionalFormatting sqref="B1:B2">
    <cfRule type="containsText" dxfId="6" priority="27" operator="containsText" text="(blank)">
      <formula>NOT(ISERROR(SEARCH("(blank)",B1)))</formula>
    </cfRule>
  </conditionalFormatting>
  <conditionalFormatting sqref="C40:E41">
    <cfRule type="containsText" dxfId="5" priority="2" operator="containsText" text="(blank)">
      <formula>NOT(ISERROR(SEARCH("(blank)",C40)))</formula>
    </cfRule>
  </conditionalFormatting>
  <conditionalFormatting sqref="G25">
    <cfRule type="containsText" dxfId="4" priority="1" operator="containsText" text="(blank)">
      <formula>NOT(ISERROR(SEARCH("(blank)",G25)))</formula>
    </cfRule>
  </conditionalFormatting>
  <pageMargins left="0.2" right="0.2" top="0.25" bottom="0.25" header="0.25" footer="0.05"/>
  <pageSetup scale="45" fitToHeight="12" orientation="landscape" r:id="rId1"/>
  <headerFooter>
    <oddFooter>&amp;L&amp;K00-048Copyright – © 2017 IHS</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topLeftCell="H1" workbookViewId="0">
      <selection activeCell="L4" sqref="L4"/>
    </sheetView>
  </sheetViews>
  <sheetFormatPr defaultRowHeight="13.8"/>
  <cols>
    <col min="1" max="1" width="29" style="57" customWidth="1"/>
    <col min="2" max="12" width="15.109375" style="57" customWidth="1"/>
    <col min="13" max="13" width="16.6640625" style="57" customWidth="1"/>
    <col min="14" max="16384" width="8.88671875" style="57"/>
  </cols>
  <sheetData>
    <row r="2" spans="1:13" s="61" customFormat="1" ht="14.4"/>
    <row r="3" spans="1:13" s="60" customFormat="1">
      <c r="B3" s="60" t="s">
        <v>134</v>
      </c>
      <c r="C3" s="60" t="s">
        <v>133</v>
      </c>
      <c r="D3" s="60" t="s">
        <v>132</v>
      </c>
      <c r="E3" s="60" t="s">
        <v>131</v>
      </c>
      <c r="F3" s="60" t="s">
        <v>130</v>
      </c>
      <c r="G3" s="60" t="s">
        <v>129</v>
      </c>
      <c r="H3" s="60" t="s">
        <v>128</v>
      </c>
      <c r="I3" s="60" t="s">
        <v>127</v>
      </c>
      <c r="J3" s="60" t="s">
        <v>126</v>
      </c>
      <c r="K3" s="60" t="s">
        <v>125</v>
      </c>
      <c r="L3" s="60" t="s">
        <v>124</v>
      </c>
      <c r="M3" s="60" t="s">
        <v>123</v>
      </c>
    </row>
    <row r="4" spans="1:13">
      <c r="A4" s="57" t="s">
        <v>122</v>
      </c>
      <c r="B4" s="65">
        <v>64.2</v>
      </c>
      <c r="C4" s="65">
        <v>46.1</v>
      </c>
      <c r="D4" s="65">
        <v>36.299999999999997</v>
      </c>
      <c r="E4" s="65">
        <v>40.299999999999997</v>
      </c>
      <c r="F4" s="65">
        <v>34.4</v>
      </c>
      <c r="G4" s="65">
        <v>49.2</v>
      </c>
      <c r="H4" s="65">
        <v>42.300000000000004</v>
      </c>
      <c r="I4" s="65">
        <v>44.8</v>
      </c>
      <c r="J4" s="65">
        <v>45.6</v>
      </c>
      <c r="K4" s="65">
        <v>51.9</v>
      </c>
      <c r="L4" s="65">
        <v>45</v>
      </c>
    </row>
    <row r="5" spans="1:13">
      <c r="A5" s="57" t="s">
        <v>121</v>
      </c>
      <c r="B5" s="65">
        <v>11.009814285714286</v>
      </c>
      <c r="C5" s="65">
        <v>18.019428571428563</v>
      </c>
      <c r="D5" s="65">
        <v>13.801631913982966</v>
      </c>
      <c r="E5" s="65">
        <v>14.79091210917098</v>
      </c>
      <c r="F5" s="65">
        <v>21.624136992000018</v>
      </c>
      <c r="G5" s="65">
        <v>21.991099999999996</v>
      </c>
      <c r="H5" s="65">
        <v>20.50085</v>
      </c>
      <c r="I5" s="65">
        <v>24.951120000000007</v>
      </c>
      <c r="J5" s="65">
        <v>20.312809999999999</v>
      </c>
      <c r="K5" s="65">
        <v>30.322589999999998</v>
      </c>
      <c r="L5" s="65">
        <v>24.6</v>
      </c>
    </row>
    <row r="6" spans="1:13">
      <c r="A6" s="57" t="s">
        <v>120</v>
      </c>
      <c r="B6" s="65">
        <v>48</v>
      </c>
      <c r="C6" s="65">
        <v>16</v>
      </c>
      <c r="D6" s="65">
        <v>29</v>
      </c>
      <c r="E6" s="65">
        <v>27</v>
      </c>
      <c r="F6" s="65">
        <v>20</v>
      </c>
      <c r="G6" s="65">
        <v>9.6</v>
      </c>
      <c r="H6" s="65">
        <v>8.5</v>
      </c>
      <c r="I6" s="65">
        <v>6.75</v>
      </c>
      <c r="J6" s="65">
        <v>5.6</v>
      </c>
      <c r="K6" s="65">
        <v>8</v>
      </c>
      <c r="L6" s="65">
        <v>14</v>
      </c>
    </row>
    <row r="7" spans="1:13">
      <c r="A7" s="57" t="s">
        <v>7</v>
      </c>
      <c r="B7" s="65">
        <v>14.25</v>
      </c>
      <c r="C7" s="65">
        <v>13.5</v>
      </c>
      <c r="D7" s="65">
        <v>14.468354430379748</v>
      </c>
      <c r="E7" s="65">
        <v>10.75</v>
      </c>
      <c r="F7" s="65">
        <v>14.9871105</v>
      </c>
      <c r="G7" s="65">
        <v>14.52</v>
      </c>
      <c r="H7" s="65">
        <v>13.7</v>
      </c>
      <c r="I7" s="65">
        <v>17.89</v>
      </c>
      <c r="J7" s="65">
        <v>16.63</v>
      </c>
      <c r="K7" s="65">
        <v>22.86</v>
      </c>
      <c r="L7" s="65">
        <v>27.5</v>
      </c>
    </row>
    <row r="8" spans="1:13">
      <c r="A8" s="57" t="s">
        <v>119</v>
      </c>
      <c r="B8" s="65">
        <v>8.75</v>
      </c>
      <c r="C8" s="65">
        <v>7</v>
      </c>
      <c r="D8" s="65">
        <v>9.35</v>
      </c>
      <c r="E8" s="65">
        <v>13.7</v>
      </c>
      <c r="F8" s="65">
        <v>17.599999999999998</v>
      </c>
      <c r="G8" s="65">
        <v>15.57</v>
      </c>
      <c r="H8" s="65">
        <v>14.8</v>
      </c>
      <c r="I8" s="65">
        <v>12</v>
      </c>
      <c r="J8" s="65">
        <v>12.7</v>
      </c>
      <c r="K8" s="65">
        <v>19.25</v>
      </c>
      <c r="L8" s="65">
        <v>21.5</v>
      </c>
    </row>
    <row r="9" spans="1:13">
      <c r="A9" s="57" t="s">
        <v>118</v>
      </c>
      <c r="B9" s="65">
        <v>11.45</v>
      </c>
      <c r="C9" s="65">
        <v>15</v>
      </c>
      <c r="D9" s="65">
        <v>13.023557502466288</v>
      </c>
      <c r="E9" s="65">
        <v>10.253405315614618</v>
      </c>
      <c r="F9" s="65">
        <v>9.0676764490000004</v>
      </c>
      <c r="G9" s="65">
        <v>17.498699999999999</v>
      </c>
      <c r="H9" s="65">
        <v>13.592000000000001</v>
      </c>
      <c r="I9" s="65">
        <v>14.65</v>
      </c>
      <c r="J9" s="65">
        <v>12</v>
      </c>
      <c r="K9" s="65">
        <v>10.55</v>
      </c>
      <c r="L9" s="65">
        <v>11.5</v>
      </c>
    </row>
    <row r="10" spans="1:13">
      <c r="A10" s="57" t="s">
        <v>117</v>
      </c>
      <c r="B10" s="65">
        <v>10.4321</v>
      </c>
      <c r="C10" s="65">
        <v>9.9986000000000015</v>
      </c>
      <c r="D10" s="65">
        <v>11.174400000000002</v>
      </c>
      <c r="E10" s="65">
        <v>8.9138000000000019</v>
      </c>
      <c r="F10" s="65">
        <v>11.1976</v>
      </c>
      <c r="G10" s="65">
        <v>12.037599999999999</v>
      </c>
      <c r="H10" s="65">
        <v>11.361599999999997</v>
      </c>
      <c r="I10" s="65">
        <v>16.662019999999995</v>
      </c>
      <c r="J10" s="65">
        <v>13.388599999999997</v>
      </c>
      <c r="K10" s="65">
        <v>14.210829999999996</v>
      </c>
      <c r="L10" s="65">
        <v>14.3</v>
      </c>
    </row>
    <row r="11" spans="1:13">
      <c r="A11" s="57" t="s">
        <v>116</v>
      </c>
      <c r="B11" s="65">
        <v>14</v>
      </c>
      <c r="C11" s="65">
        <v>5</v>
      </c>
      <c r="D11" s="65">
        <v>7.5</v>
      </c>
      <c r="E11" s="65">
        <v>11.6</v>
      </c>
      <c r="F11" s="65">
        <v>9.1999999999999993</v>
      </c>
      <c r="G11" s="65">
        <v>10.8</v>
      </c>
      <c r="H11" s="65">
        <v>9.8000000000000007</v>
      </c>
      <c r="I11" s="65">
        <v>7.5</v>
      </c>
      <c r="J11" s="65">
        <v>12.5</v>
      </c>
      <c r="K11" s="65">
        <v>10</v>
      </c>
      <c r="L11" s="65">
        <v>12.1</v>
      </c>
    </row>
    <row r="12" spans="1:13">
      <c r="A12" s="57" t="s">
        <v>115</v>
      </c>
      <c r="B12" s="65">
        <v>10.5342</v>
      </c>
      <c r="C12" s="65">
        <v>9.5127999999999968</v>
      </c>
      <c r="D12" s="65">
        <v>10.29330888030888</v>
      </c>
      <c r="E12" s="65">
        <v>11.03677477366255</v>
      </c>
      <c r="F12" s="65">
        <v>5.9366000000000003</v>
      </c>
      <c r="G12" s="65">
        <v>4.7343000000000002</v>
      </c>
      <c r="H12" s="65">
        <v>6.1113099999999996</v>
      </c>
      <c r="I12" s="65">
        <v>6.2291299999999996</v>
      </c>
      <c r="J12" s="65">
        <v>6.7077600000000004</v>
      </c>
      <c r="K12" s="65">
        <v>9.5064600000000006</v>
      </c>
      <c r="L12" s="65">
        <v>8.375</v>
      </c>
    </row>
    <row r="13" spans="1:13">
      <c r="A13" s="57" t="s">
        <v>96</v>
      </c>
      <c r="B13" s="65">
        <v>7.99</v>
      </c>
      <c r="C13" s="65">
        <v>6.585</v>
      </c>
      <c r="D13" s="65">
        <v>6.165</v>
      </c>
      <c r="E13" s="65">
        <v>5.7550000000000008</v>
      </c>
      <c r="F13" s="65">
        <v>7.1654</v>
      </c>
      <c r="G13" s="65">
        <v>7.7950000000000008</v>
      </c>
      <c r="H13" s="65">
        <v>6.6740000000000004</v>
      </c>
      <c r="I13" s="65">
        <v>6.3856000000000002</v>
      </c>
      <c r="J13" s="65">
        <v>5.9425000000000008</v>
      </c>
      <c r="K13" s="65">
        <v>11.554499999999999</v>
      </c>
      <c r="L13" s="65">
        <v>11.45</v>
      </c>
    </row>
    <row r="14" spans="1:13">
      <c r="A14" s="57" t="s">
        <v>114</v>
      </c>
      <c r="B14" s="65">
        <v>2.2519999999999998</v>
      </c>
      <c r="C14" s="65">
        <v>2.085</v>
      </c>
      <c r="D14" s="65">
        <v>2.8228</v>
      </c>
      <c r="E14" s="65">
        <v>4.45</v>
      </c>
      <c r="F14" s="65">
        <v>3.85</v>
      </c>
      <c r="G14" s="65">
        <v>4.55</v>
      </c>
      <c r="H14" s="65">
        <v>14.408999999999999</v>
      </c>
      <c r="I14" s="65">
        <v>10.220000000000001</v>
      </c>
      <c r="J14" s="65">
        <v>9.24</v>
      </c>
      <c r="K14" s="65">
        <v>8.09</v>
      </c>
      <c r="L14" s="65">
        <v>6.4</v>
      </c>
    </row>
    <row r="15" spans="1:13">
      <c r="A15" s="57" t="s">
        <v>113</v>
      </c>
      <c r="B15" s="65">
        <v>5.05</v>
      </c>
      <c r="C15" s="65">
        <v>4.0999999999999996</v>
      </c>
      <c r="D15" s="65">
        <v>3.7</v>
      </c>
      <c r="E15" s="65">
        <v>3.75</v>
      </c>
      <c r="F15" s="65">
        <v>3.35</v>
      </c>
      <c r="G15" s="65">
        <v>3.3</v>
      </c>
      <c r="H15" s="65">
        <v>2.9</v>
      </c>
      <c r="I15" s="65">
        <v>3.35</v>
      </c>
      <c r="J15" s="65">
        <v>3.05</v>
      </c>
      <c r="K15" s="65">
        <v>3.3</v>
      </c>
      <c r="L15" s="65">
        <v>3.7</v>
      </c>
    </row>
    <row r="16" spans="1:13">
      <c r="A16" s="57" t="s">
        <v>112</v>
      </c>
      <c r="B16" s="65">
        <v>22.734714429529443</v>
      </c>
      <c r="C16" s="65">
        <v>24.019714736104284</v>
      </c>
      <c r="D16" s="65">
        <v>18.692809700272477</v>
      </c>
      <c r="E16" s="65">
        <v>20.765608049886609</v>
      </c>
      <c r="F16" s="65">
        <v>28.046901002999981</v>
      </c>
      <c r="G16" s="65">
        <v>34.084700000000019</v>
      </c>
      <c r="H16" s="65">
        <v>33.087440000000008</v>
      </c>
      <c r="I16" s="65">
        <v>40.814550000000061</v>
      </c>
      <c r="J16" s="65">
        <v>37.695289999999972</v>
      </c>
      <c r="K16" s="65">
        <v>38.395200000000031</v>
      </c>
      <c r="L16" s="65">
        <v>47.08</v>
      </c>
    </row>
    <row r="17" spans="1:14" s="60" customFormat="1">
      <c r="A17" s="60" t="s">
        <v>111</v>
      </c>
      <c r="B17" s="64">
        <v>230.65282871524374</v>
      </c>
      <c r="C17" s="64">
        <v>176.92054330753282</v>
      </c>
      <c r="D17" s="64">
        <v>176.29186242741031</v>
      </c>
      <c r="E17" s="64">
        <v>183.06550024833473</v>
      </c>
      <c r="F17" s="64">
        <v>186.42542494399999</v>
      </c>
      <c r="G17" s="64">
        <v>205.6814</v>
      </c>
      <c r="H17" s="64">
        <v>197.73620000000003</v>
      </c>
      <c r="I17" s="64">
        <v>212.20242000000005</v>
      </c>
      <c r="J17" s="64">
        <v>201.36695999999998</v>
      </c>
      <c r="K17" s="64">
        <v>237.93958000000001</v>
      </c>
      <c r="L17" s="64">
        <v>247.505</v>
      </c>
      <c r="N17" s="66"/>
    </row>
    <row r="19" spans="1:14" s="60" customFormat="1">
      <c r="A19" s="60" t="s">
        <v>110</v>
      </c>
      <c r="B19" s="63">
        <v>499</v>
      </c>
      <c r="C19" s="63">
        <v>599</v>
      </c>
      <c r="D19" s="63">
        <v>599</v>
      </c>
      <c r="E19" s="63">
        <v>599</v>
      </c>
      <c r="F19" s="62">
        <v>649</v>
      </c>
      <c r="G19" s="62">
        <v>649</v>
      </c>
      <c r="H19" s="62">
        <v>649</v>
      </c>
      <c r="I19" s="62">
        <v>649</v>
      </c>
      <c r="J19" s="62">
        <v>649</v>
      </c>
      <c r="K19" s="62">
        <v>649</v>
      </c>
      <c r="L19" s="62">
        <v>699</v>
      </c>
      <c r="M19" s="62">
        <v>999</v>
      </c>
    </row>
    <row r="20" spans="1:14" s="61" customFormat="1" ht="14.4">
      <c r="A20" s="61" t="s">
        <v>109</v>
      </c>
      <c r="B20" s="61">
        <v>4</v>
      </c>
      <c r="C20" s="61">
        <v>8</v>
      </c>
      <c r="D20" s="61">
        <v>16</v>
      </c>
      <c r="E20" s="61">
        <v>16</v>
      </c>
      <c r="F20" s="61">
        <v>16</v>
      </c>
      <c r="G20" s="61">
        <v>16</v>
      </c>
      <c r="H20" s="61">
        <v>16</v>
      </c>
      <c r="I20" s="61">
        <v>16</v>
      </c>
      <c r="J20" s="61">
        <v>16</v>
      </c>
      <c r="K20" s="61">
        <v>32</v>
      </c>
      <c r="L20" s="61">
        <v>64</v>
      </c>
      <c r="M20" s="61">
        <v>64</v>
      </c>
    </row>
    <row r="21" spans="1:14" ht="14.4">
      <c r="A21" s="60" t="s">
        <v>108</v>
      </c>
      <c r="B21" s="59">
        <f t="shared" ref="B21:M21" si="0">B6/B20</f>
        <v>12</v>
      </c>
      <c r="C21" s="59">
        <f t="shared" si="0"/>
        <v>2</v>
      </c>
      <c r="D21" s="59">
        <f t="shared" si="0"/>
        <v>1.8125</v>
      </c>
      <c r="E21" s="59">
        <f t="shared" si="0"/>
        <v>1.6875</v>
      </c>
      <c r="F21" s="59">
        <f t="shared" si="0"/>
        <v>1.25</v>
      </c>
      <c r="G21" s="59">
        <f t="shared" si="0"/>
        <v>0.6</v>
      </c>
      <c r="H21" s="59">
        <f t="shared" si="0"/>
        <v>0.53125</v>
      </c>
      <c r="I21" s="59">
        <f t="shared" si="0"/>
        <v>0.421875</v>
      </c>
      <c r="J21" s="59">
        <f t="shared" si="0"/>
        <v>0.35</v>
      </c>
      <c r="K21" s="59">
        <f t="shared" si="0"/>
        <v>0.25</v>
      </c>
      <c r="L21" s="59">
        <f t="shared" si="0"/>
        <v>0.21875</v>
      </c>
      <c r="M21" s="59">
        <f t="shared" si="0"/>
        <v>0</v>
      </c>
    </row>
    <row r="24" spans="1:14">
      <c r="B24" s="58"/>
      <c r="C24" s="58"/>
      <c r="D24" s="58"/>
      <c r="E24" s="58"/>
      <c r="F24" s="58"/>
      <c r="G24" s="58"/>
      <c r="H24" s="58"/>
      <c r="I24" s="58"/>
      <c r="J24" s="58"/>
      <c r="K24" s="58"/>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140"/>
  </sheetPr>
  <dimension ref="A1:Q55"/>
  <sheetViews>
    <sheetView showGridLines="0" zoomScaleNormal="100" workbookViewId="0">
      <selection activeCell="D7" sqref="D7"/>
    </sheetView>
  </sheetViews>
  <sheetFormatPr defaultColWidth="16.109375" defaultRowHeight="13.2"/>
  <cols>
    <col min="1" max="1" width="4.6640625" style="69" customWidth="1"/>
    <col min="2" max="2" width="32" style="69" customWidth="1"/>
    <col min="3" max="4" width="16.109375" style="69"/>
    <col min="5" max="5" width="12" style="69" customWidth="1"/>
    <col min="6" max="6" width="16.109375" style="69"/>
    <col min="7" max="7" width="39" style="69" customWidth="1"/>
    <col min="8" max="9" width="16.109375" style="69"/>
    <col min="10" max="10" width="14.88671875" style="69" customWidth="1"/>
    <col min="11" max="16384" width="16.109375" style="68"/>
  </cols>
  <sheetData>
    <row r="1" spans="1:12" ht="50.1" customHeight="1">
      <c r="A1" s="2"/>
      <c r="B1" s="21"/>
      <c r="C1" s="94"/>
      <c r="D1" s="93"/>
      <c r="E1" s="93"/>
      <c r="F1" s="93"/>
      <c r="G1" s="93"/>
      <c r="H1" s="93"/>
      <c r="I1" s="93"/>
      <c r="J1" s="93"/>
    </row>
    <row r="2" spans="1:12" ht="24.9" customHeight="1">
      <c r="A2" s="2"/>
      <c r="B2" s="21"/>
      <c r="C2" s="94"/>
      <c r="D2" s="93"/>
      <c r="E2" s="93"/>
      <c r="F2" s="93"/>
      <c r="G2" s="93"/>
      <c r="H2" s="93"/>
      <c r="I2" s="93"/>
      <c r="J2" s="93"/>
    </row>
    <row r="3" spans="1:12" s="91" customFormat="1" ht="20.399999999999999">
      <c r="A3" s="92"/>
      <c r="B3" s="23" t="s">
        <v>157</v>
      </c>
      <c r="C3" s="7"/>
      <c r="D3" s="92"/>
      <c r="E3" s="90"/>
      <c r="F3" s="90"/>
      <c r="G3" s="90"/>
      <c r="H3" s="92"/>
      <c r="I3" s="92"/>
      <c r="J3" s="92"/>
    </row>
    <row r="4" spans="1:12" s="88" customFormat="1" ht="15" customHeight="1">
      <c r="A4" s="89"/>
      <c r="B4" s="89"/>
      <c r="C4" s="89"/>
      <c r="D4" s="89"/>
      <c r="E4" s="90"/>
      <c r="F4" s="90"/>
      <c r="G4" s="90"/>
      <c r="H4" s="89"/>
      <c r="I4" s="89"/>
      <c r="J4" s="89"/>
    </row>
    <row r="5" spans="1:12" s="74" customFormat="1" ht="17.399999999999999">
      <c r="A5" s="83"/>
      <c r="B5" s="87" t="str">
        <f ca="1">MID(CELL("Filename",A1),FIND("]",CELL("Filename",A1))+1,255)</f>
        <v>Summary Notes</v>
      </c>
      <c r="C5" s="86"/>
      <c r="D5" s="86"/>
      <c r="E5" s="86"/>
      <c r="F5" s="86"/>
      <c r="G5" s="86"/>
      <c r="H5" s="86"/>
      <c r="I5" s="86"/>
      <c r="J5" s="86"/>
    </row>
    <row r="6" spans="1:12" s="74" customFormat="1" ht="5.0999999999999996" customHeight="1">
      <c r="A6" s="83"/>
      <c r="B6" s="85"/>
      <c r="C6" s="84"/>
      <c r="D6" s="84"/>
      <c r="E6" s="84"/>
      <c r="F6" s="84"/>
      <c r="G6" s="84"/>
      <c r="H6" s="84"/>
      <c r="I6" s="84"/>
      <c r="J6" s="84"/>
    </row>
    <row r="7" spans="1:12" s="74" customFormat="1" ht="16.5" customHeight="1">
      <c r="A7" s="83"/>
      <c r="B7" s="82"/>
      <c r="C7" s="81"/>
      <c r="D7" s="81"/>
      <c r="E7" s="81"/>
      <c r="F7" s="81"/>
      <c r="G7" s="81"/>
      <c r="H7" s="81"/>
      <c r="I7" s="81"/>
      <c r="J7" s="81"/>
    </row>
    <row r="8" spans="1:12" s="74" customFormat="1" ht="13.8">
      <c r="B8" s="80" t="s">
        <v>156</v>
      </c>
      <c r="C8" s="79"/>
      <c r="D8" s="79"/>
      <c r="E8" s="79"/>
      <c r="F8" s="79"/>
      <c r="J8" s="77"/>
      <c r="K8" s="77"/>
      <c r="L8" s="77"/>
    </row>
    <row r="9" spans="1:12" s="74" customFormat="1" ht="23.4" customHeight="1">
      <c r="B9" s="78" t="s">
        <v>155</v>
      </c>
      <c r="C9" s="76"/>
      <c r="D9" s="76"/>
      <c r="E9" s="76"/>
      <c r="F9" s="76"/>
      <c r="G9" s="76"/>
      <c r="H9" s="76"/>
      <c r="I9" s="76"/>
      <c r="J9" s="76"/>
      <c r="K9" s="77"/>
      <c r="L9" s="77"/>
    </row>
    <row r="10" spans="1:12" s="74" customFormat="1" ht="23.4" customHeight="1">
      <c r="B10" s="73" t="s">
        <v>154</v>
      </c>
      <c r="C10" s="76"/>
      <c r="D10" s="76"/>
      <c r="E10" s="76"/>
      <c r="F10" s="76"/>
      <c r="G10" s="76"/>
      <c r="H10" s="76"/>
      <c r="I10" s="76"/>
      <c r="J10" s="76"/>
    </row>
    <row r="11" spans="1:12" s="74" customFormat="1" ht="23.4" customHeight="1">
      <c r="B11" s="73" t="s">
        <v>153</v>
      </c>
      <c r="C11" s="76"/>
      <c r="D11" s="76"/>
      <c r="E11" s="76"/>
      <c r="F11" s="76"/>
      <c r="G11" s="76"/>
      <c r="H11" s="76"/>
      <c r="I11" s="76"/>
      <c r="J11" s="76"/>
    </row>
    <row r="12" spans="1:12" s="74" customFormat="1" ht="23.4" customHeight="1">
      <c r="B12" s="73" t="s">
        <v>152</v>
      </c>
      <c r="C12" s="76"/>
      <c r="D12" s="76"/>
      <c r="E12" s="76"/>
      <c r="F12" s="76"/>
      <c r="G12" s="76"/>
      <c r="H12" s="76"/>
      <c r="I12" s="76"/>
      <c r="J12" s="76"/>
    </row>
    <row r="13" spans="1:12" s="74" customFormat="1" ht="23.4" customHeight="1">
      <c r="B13" s="73"/>
      <c r="C13" s="76"/>
      <c r="D13" s="76"/>
      <c r="E13" s="76"/>
      <c r="F13" s="76"/>
      <c r="G13" s="76"/>
      <c r="H13" s="76"/>
      <c r="I13" s="76"/>
      <c r="J13" s="76"/>
      <c r="K13" s="77"/>
      <c r="L13" s="77"/>
    </row>
    <row r="14" spans="1:12" s="74" customFormat="1" ht="23.4" customHeight="1">
      <c r="B14" s="78" t="s">
        <v>151</v>
      </c>
      <c r="C14" s="76"/>
      <c r="D14" s="76"/>
      <c r="E14" s="76"/>
      <c r="F14" s="76"/>
      <c r="G14" s="76"/>
      <c r="H14" s="76"/>
      <c r="I14" s="76"/>
      <c r="J14" s="76"/>
      <c r="K14" s="77"/>
      <c r="L14" s="77"/>
    </row>
    <row r="15" spans="1:12" s="74" customFormat="1" ht="23.4" customHeight="1">
      <c r="B15" s="73" t="s">
        <v>150</v>
      </c>
      <c r="C15" s="76"/>
      <c r="D15" s="76"/>
      <c r="E15" s="76"/>
      <c r="F15" s="76"/>
      <c r="G15" s="76"/>
      <c r="H15" s="76"/>
      <c r="I15" s="76"/>
      <c r="J15" s="76"/>
      <c r="K15" s="77"/>
      <c r="L15" s="77"/>
    </row>
    <row r="16" spans="1:12" s="74" customFormat="1" ht="23.4" customHeight="1">
      <c r="B16" s="73" t="s">
        <v>149</v>
      </c>
      <c r="C16" s="76"/>
      <c r="D16" s="76"/>
      <c r="E16" s="76"/>
      <c r="F16" s="76"/>
      <c r="G16" s="76"/>
      <c r="H16" s="76"/>
      <c r="I16" s="76"/>
      <c r="J16" s="76"/>
      <c r="K16" s="77"/>
      <c r="L16" s="77"/>
    </row>
    <row r="17" spans="2:17" s="74" customFormat="1" ht="25.2" customHeight="1">
      <c r="B17" s="73" t="s">
        <v>148</v>
      </c>
      <c r="C17" s="76"/>
      <c r="D17" s="76"/>
      <c r="E17" s="76"/>
      <c r="F17" s="76"/>
      <c r="G17" s="76"/>
      <c r="H17" s="76"/>
      <c r="I17" s="76"/>
      <c r="J17" s="76"/>
      <c r="K17" s="77"/>
      <c r="L17" s="77"/>
    </row>
    <row r="18" spans="2:17" s="74" customFormat="1" ht="25.2" customHeight="1">
      <c r="B18" s="73" t="s">
        <v>147</v>
      </c>
      <c r="C18" s="76"/>
      <c r="D18" s="76"/>
      <c r="E18" s="76"/>
      <c r="F18" s="76"/>
      <c r="G18" s="76"/>
      <c r="H18" s="76"/>
      <c r="I18" s="76"/>
      <c r="J18" s="76"/>
      <c r="K18" s="69"/>
      <c r="L18" s="75"/>
    </row>
    <row r="19" spans="2:17" s="74" customFormat="1" ht="25.2" customHeight="1">
      <c r="B19" s="73"/>
      <c r="C19" s="76"/>
      <c r="D19" s="76"/>
      <c r="E19" s="76"/>
      <c r="F19" s="76"/>
      <c r="G19" s="76"/>
      <c r="H19" s="76"/>
      <c r="I19" s="76"/>
      <c r="J19" s="76"/>
      <c r="K19" s="69"/>
      <c r="L19" s="75"/>
    </row>
    <row r="20" spans="2:17" ht="25.2" customHeight="1">
      <c r="B20" s="69" t="s">
        <v>146</v>
      </c>
      <c r="F20" s="18"/>
      <c r="G20" s="18"/>
      <c r="H20" s="18"/>
      <c r="I20" s="18"/>
      <c r="J20" s="18"/>
      <c r="K20" s="70"/>
      <c r="L20" s="70"/>
      <c r="M20" s="70"/>
      <c r="N20" s="70"/>
      <c r="O20" s="70"/>
      <c r="P20" s="70"/>
      <c r="Q20" s="70"/>
    </row>
    <row r="21" spans="2:17" ht="25.2" customHeight="1">
      <c r="B21" s="73" t="s">
        <v>145</v>
      </c>
      <c r="F21" s="18"/>
      <c r="G21" s="18"/>
      <c r="H21" s="18"/>
      <c r="I21" s="18"/>
      <c r="J21" s="18"/>
      <c r="K21" s="70"/>
      <c r="L21" s="70"/>
      <c r="M21" s="70"/>
      <c r="N21" s="70"/>
      <c r="O21" s="70"/>
      <c r="P21" s="70"/>
      <c r="Q21" s="70"/>
    </row>
    <row r="22" spans="2:17" ht="25.2" customHeight="1">
      <c r="B22" s="73" t="s">
        <v>144</v>
      </c>
      <c r="F22" s="18"/>
      <c r="G22" s="18"/>
      <c r="H22" s="18"/>
      <c r="I22" s="18"/>
      <c r="J22" s="18"/>
      <c r="K22" s="70"/>
      <c r="L22" s="70"/>
      <c r="M22" s="70"/>
      <c r="N22" s="70"/>
      <c r="O22" s="70"/>
      <c r="P22" s="70"/>
      <c r="Q22" s="70"/>
    </row>
    <row r="23" spans="2:17" ht="25.2" customHeight="1">
      <c r="B23" s="73" t="s">
        <v>143</v>
      </c>
      <c r="F23" s="18"/>
      <c r="G23" s="18"/>
      <c r="H23" s="18"/>
      <c r="I23" s="18"/>
      <c r="J23" s="18"/>
      <c r="K23" s="70"/>
      <c r="L23" s="70"/>
      <c r="M23" s="70"/>
      <c r="N23" s="70"/>
      <c r="O23" s="70"/>
      <c r="P23" s="70"/>
      <c r="Q23" s="70"/>
    </row>
    <row r="24" spans="2:17" ht="25.2" customHeight="1">
      <c r="B24" s="73" t="s">
        <v>142</v>
      </c>
      <c r="F24" s="18"/>
      <c r="G24" s="18"/>
      <c r="H24" s="18"/>
      <c r="I24" s="18"/>
      <c r="J24" s="18"/>
      <c r="K24" s="70"/>
      <c r="L24" s="70"/>
      <c r="M24" s="70"/>
      <c r="N24" s="70"/>
      <c r="O24" s="70"/>
      <c r="P24" s="70"/>
      <c r="Q24" s="70"/>
    </row>
    <row r="25" spans="2:17" ht="25.2" customHeight="1">
      <c r="B25" s="73" t="s">
        <v>141</v>
      </c>
      <c r="C25" s="18"/>
      <c r="D25" s="18"/>
      <c r="E25" s="71"/>
      <c r="F25" s="18"/>
      <c r="G25" s="18"/>
      <c r="H25" s="18"/>
      <c r="I25" s="18"/>
      <c r="J25" s="18"/>
      <c r="K25" s="70"/>
      <c r="L25" s="70"/>
      <c r="M25" s="70"/>
      <c r="N25" s="70"/>
      <c r="O25" s="70"/>
      <c r="P25" s="70"/>
      <c r="Q25" s="70"/>
    </row>
    <row r="26" spans="2:17" ht="25.2" customHeight="1">
      <c r="B26" s="73" t="s">
        <v>140</v>
      </c>
      <c r="C26" s="18"/>
      <c r="D26" s="18"/>
      <c r="E26" s="71"/>
      <c r="F26" s="18"/>
      <c r="G26" s="18"/>
      <c r="H26" s="18"/>
      <c r="I26" s="18"/>
      <c r="J26" s="18"/>
      <c r="K26" s="70"/>
      <c r="L26" s="70"/>
      <c r="M26" s="70"/>
      <c r="N26" s="70"/>
      <c r="O26" s="70"/>
      <c r="P26" s="70"/>
      <c r="Q26" s="70"/>
    </row>
    <row r="27" spans="2:17" ht="25.2" customHeight="1">
      <c r="B27" s="18"/>
      <c r="C27" s="18"/>
      <c r="D27" s="18"/>
      <c r="E27" s="71"/>
      <c r="F27" s="18"/>
      <c r="G27" s="18"/>
      <c r="H27" s="18"/>
      <c r="I27" s="18"/>
      <c r="J27" s="18"/>
      <c r="K27" s="70"/>
      <c r="L27" s="70"/>
      <c r="M27" s="70"/>
      <c r="N27" s="70"/>
      <c r="O27" s="70"/>
      <c r="P27" s="70"/>
      <c r="Q27" s="70"/>
    </row>
    <row r="28" spans="2:17" ht="25.2" customHeight="1">
      <c r="B28" s="69" t="s">
        <v>139</v>
      </c>
      <c r="E28" s="71"/>
      <c r="F28" s="18"/>
      <c r="G28" s="18"/>
      <c r="H28" s="18"/>
      <c r="I28" s="18"/>
      <c r="J28" s="18"/>
      <c r="K28" s="70"/>
      <c r="L28" s="70"/>
      <c r="M28" s="70"/>
      <c r="N28" s="70"/>
      <c r="O28" s="70"/>
      <c r="P28" s="70"/>
      <c r="Q28" s="70"/>
    </row>
    <row r="29" spans="2:17" ht="25.2" customHeight="1">
      <c r="B29" s="72" t="s">
        <v>138</v>
      </c>
      <c r="E29" s="71"/>
      <c r="F29" s="18"/>
      <c r="G29" s="18"/>
      <c r="H29" s="18"/>
      <c r="I29" s="18"/>
      <c r="J29" s="18"/>
      <c r="K29" s="70"/>
      <c r="L29" s="70"/>
      <c r="M29" s="70"/>
      <c r="N29" s="70"/>
      <c r="O29" s="70"/>
      <c r="P29" s="70"/>
      <c r="Q29" s="70"/>
    </row>
    <row r="30" spans="2:17" ht="25.2" customHeight="1">
      <c r="B30" s="72" t="s">
        <v>137</v>
      </c>
      <c r="E30" s="71"/>
      <c r="F30" s="18"/>
      <c r="G30" s="18"/>
      <c r="H30" s="18"/>
      <c r="I30" s="18"/>
      <c r="J30" s="18"/>
      <c r="K30" s="70"/>
      <c r="L30" s="70"/>
      <c r="M30" s="70"/>
      <c r="N30" s="70"/>
      <c r="O30" s="70"/>
      <c r="P30" s="70"/>
      <c r="Q30" s="70"/>
    </row>
    <row r="31" spans="2:17" ht="25.2" customHeight="1">
      <c r="B31" s="72"/>
      <c r="E31" s="71"/>
      <c r="F31" s="18"/>
      <c r="G31" s="18"/>
      <c r="H31" s="18"/>
      <c r="I31" s="18"/>
      <c r="J31" s="18"/>
      <c r="K31" s="70"/>
      <c r="L31" s="70"/>
      <c r="M31" s="70"/>
      <c r="N31" s="70"/>
      <c r="O31" s="70"/>
      <c r="P31" s="70"/>
      <c r="Q31" s="70"/>
    </row>
    <row r="32" spans="2:17" ht="25.2" customHeight="1">
      <c r="B32" s="69" t="s">
        <v>136</v>
      </c>
      <c r="E32" s="71"/>
      <c r="F32" s="18"/>
      <c r="G32" s="18"/>
      <c r="H32" s="18"/>
      <c r="I32" s="18"/>
      <c r="J32" s="18"/>
      <c r="K32" s="70"/>
      <c r="L32" s="70"/>
      <c r="M32" s="70"/>
      <c r="N32" s="70"/>
      <c r="O32" s="70"/>
      <c r="P32" s="70"/>
      <c r="Q32" s="70"/>
    </row>
    <row r="33" spans="2:17" ht="25.2" customHeight="1">
      <c r="B33" s="72" t="s">
        <v>135</v>
      </c>
      <c r="E33" s="71"/>
      <c r="F33" s="18"/>
      <c r="G33" s="18"/>
      <c r="H33" s="18"/>
      <c r="I33" s="18"/>
      <c r="J33" s="18"/>
      <c r="K33" s="70"/>
      <c r="L33" s="70"/>
      <c r="M33" s="70"/>
      <c r="N33" s="70"/>
      <c r="O33" s="70"/>
      <c r="P33" s="70"/>
      <c r="Q33" s="70"/>
    </row>
    <row r="34" spans="2:17">
      <c r="B34" s="72"/>
      <c r="E34" s="71"/>
      <c r="F34" s="18"/>
      <c r="G34" s="18"/>
      <c r="H34" s="18"/>
      <c r="I34" s="18"/>
      <c r="J34" s="18"/>
      <c r="K34" s="70"/>
      <c r="L34" s="70"/>
      <c r="M34" s="70"/>
      <c r="N34" s="70"/>
      <c r="O34" s="70"/>
      <c r="P34" s="70"/>
      <c r="Q34" s="70"/>
    </row>
    <row r="35" spans="2:17">
      <c r="E35" s="71"/>
      <c r="F35" s="18"/>
      <c r="G35" s="18"/>
      <c r="H35" s="18"/>
      <c r="I35" s="18"/>
      <c r="J35" s="18"/>
      <c r="K35" s="70"/>
      <c r="L35" s="70"/>
      <c r="M35" s="70"/>
      <c r="N35" s="70"/>
      <c r="O35" s="70"/>
      <c r="P35" s="70"/>
      <c r="Q35" s="70"/>
    </row>
    <row r="36" spans="2:17">
      <c r="B36" s="18"/>
      <c r="C36" s="18"/>
      <c r="D36" s="18"/>
      <c r="E36" s="71"/>
      <c r="F36" s="18"/>
      <c r="G36" s="18"/>
      <c r="H36" s="18"/>
      <c r="I36" s="18"/>
      <c r="J36" s="18"/>
      <c r="K36" s="70"/>
      <c r="L36" s="70"/>
      <c r="M36" s="70"/>
      <c r="N36" s="70"/>
      <c r="O36" s="70"/>
      <c r="P36" s="70"/>
      <c r="Q36" s="70"/>
    </row>
    <row r="37" spans="2:17">
      <c r="B37" s="18"/>
      <c r="C37" s="18"/>
      <c r="D37" s="18"/>
      <c r="E37" s="71"/>
      <c r="F37" s="18"/>
      <c r="G37" s="18"/>
      <c r="H37" s="18"/>
      <c r="I37" s="18"/>
      <c r="J37" s="18"/>
      <c r="K37" s="70"/>
      <c r="L37" s="70"/>
      <c r="M37" s="70"/>
      <c r="N37" s="70"/>
      <c r="O37" s="70"/>
      <c r="P37" s="70"/>
      <c r="Q37" s="70"/>
    </row>
    <row r="38" spans="2:17">
      <c r="B38" s="18"/>
      <c r="C38" s="18"/>
      <c r="D38" s="18"/>
      <c r="E38" s="71"/>
      <c r="F38" s="18"/>
      <c r="G38" s="18"/>
      <c r="H38" s="18"/>
      <c r="I38" s="18"/>
      <c r="J38" s="18"/>
      <c r="K38" s="70"/>
      <c r="L38" s="70"/>
      <c r="M38" s="70"/>
      <c r="N38" s="70"/>
      <c r="O38" s="70"/>
      <c r="P38" s="70"/>
      <c r="Q38" s="70"/>
    </row>
    <row r="39" spans="2:17">
      <c r="B39" s="18"/>
      <c r="C39" s="18"/>
      <c r="D39" s="18"/>
      <c r="E39" s="71"/>
      <c r="F39" s="18"/>
      <c r="G39" s="18"/>
      <c r="H39" s="18"/>
      <c r="I39" s="18"/>
      <c r="J39" s="18"/>
      <c r="K39" s="70"/>
      <c r="L39" s="70"/>
      <c r="M39" s="70"/>
      <c r="N39" s="70"/>
      <c r="O39" s="70"/>
      <c r="P39" s="70"/>
      <c r="Q39" s="70"/>
    </row>
    <row r="40" spans="2:17">
      <c r="B40" s="18"/>
      <c r="C40" s="18"/>
      <c r="D40" s="18"/>
      <c r="E40" s="71"/>
      <c r="F40" s="18"/>
      <c r="G40" s="18"/>
      <c r="H40" s="18"/>
      <c r="I40" s="18"/>
      <c r="J40" s="18"/>
      <c r="K40" s="70"/>
      <c r="L40" s="70"/>
      <c r="M40" s="70"/>
      <c r="N40" s="70"/>
      <c r="O40" s="70"/>
      <c r="P40" s="70"/>
      <c r="Q40" s="70"/>
    </row>
    <row r="41" spans="2:17">
      <c r="B41" s="18"/>
      <c r="C41" s="18"/>
      <c r="D41" s="18"/>
      <c r="E41" s="71"/>
      <c r="F41" s="18"/>
      <c r="G41" s="18"/>
      <c r="H41" s="18"/>
      <c r="I41" s="18"/>
      <c r="J41" s="18"/>
      <c r="K41" s="70"/>
      <c r="L41" s="70"/>
      <c r="M41" s="70"/>
      <c r="N41" s="70"/>
      <c r="O41" s="70"/>
      <c r="P41" s="70"/>
      <c r="Q41" s="70"/>
    </row>
    <row r="42" spans="2:17">
      <c r="B42" s="18"/>
      <c r="C42" s="18"/>
      <c r="D42" s="18"/>
      <c r="E42" s="71"/>
      <c r="F42" s="18"/>
      <c r="G42" s="18"/>
      <c r="H42" s="18"/>
      <c r="I42" s="18"/>
      <c r="J42" s="18"/>
      <c r="K42" s="70"/>
      <c r="L42" s="70"/>
      <c r="M42" s="70"/>
      <c r="N42" s="70"/>
      <c r="O42" s="70"/>
      <c r="P42" s="70"/>
      <c r="Q42" s="70"/>
    </row>
    <row r="43" spans="2:17">
      <c r="B43" s="18"/>
      <c r="C43" s="18"/>
      <c r="D43" s="18"/>
      <c r="E43" s="71"/>
      <c r="F43" s="18"/>
      <c r="G43" s="18"/>
      <c r="H43" s="18"/>
      <c r="I43" s="18"/>
      <c r="J43" s="18"/>
      <c r="K43" s="70"/>
      <c r="L43" s="70"/>
      <c r="M43" s="70"/>
      <c r="N43" s="70"/>
      <c r="O43" s="70"/>
      <c r="P43" s="70"/>
      <c r="Q43" s="70"/>
    </row>
    <row r="44" spans="2:17">
      <c r="B44" s="18"/>
      <c r="C44" s="18"/>
      <c r="D44" s="18"/>
      <c r="E44" s="71"/>
      <c r="F44" s="18"/>
      <c r="G44" s="18"/>
      <c r="H44" s="18"/>
      <c r="I44" s="18"/>
      <c r="J44" s="18"/>
      <c r="K44" s="70"/>
      <c r="L44" s="70"/>
      <c r="M44" s="70"/>
      <c r="N44" s="70"/>
      <c r="O44" s="70"/>
      <c r="P44" s="70"/>
      <c r="Q44" s="70"/>
    </row>
    <row r="45" spans="2:17">
      <c r="B45" s="18"/>
      <c r="C45" s="18"/>
      <c r="D45" s="18"/>
      <c r="E45" s="71"/>
      <c r="F45" s="18"/>
      <c r="G45" s="18"/>
      <c r="H45" s="18"/>
      <c r="I45" s="18"/>
      <c r="J45" s="18"/>
      <c r="K45" s="70"/>
      <c r="L45" s="70"/>
      <c r="M45" s="70"/>
      <c r="N45" s="70"/>
      <c r="O45" s="70"/>
      <c r="P45" s="70"/>
      <c r="Q45" s="70"/>
    </row>
    <row r="46" spans="2:17">
      <c r="B46" s="18"/>
      <c r="C46" s="18"/>
      <c r="D46" s="18"/>
      <c r="E46" s="71"/>
      <c r="F46" s="18"/>
      <c r="G46" s="18"/>
      <c r="H46" s="18"/>
      <c r="I46" s="18"/>
      <c r="J46" s="18"/>
      <c r="K46" s="70"/>
      <c r="L46" s="70"/>
      <c r="M46" s="70"/>
      <c r="N46" s="70"/>
      <c r="O46" s="70"/>
      <c r="P46" s="70"/>
      <c r="Q46" s="70"/>
    </row>
    <row r="47" spans="2:17">
      <c r="B47" s="18"/>
      <c r="C47" s="18"/>
      <c r="D47" s="18"/>
      <c r="E47" s="71"/>
      <c r="F47" s="18"/>
      <c r="G47" s="18"/>
      <c r="H47" s="18"/>
      <c r="I47" s="18"/>
      <c r="J47" s="18"/>
      <c r="K47" s="70"/>
      <c r="L47" s="70"/>
      <c r="M47" s="70"/>
      <c r="N47" s="70"/>
      <c r="O47" s="70"/>
      <c r="P47" s="70"/>
      <c r="Q47" s="70"/>
    </row>
    <row r="48" spans="2:17">
      <c r="B48" s="18"/>
      <c r="C48" s="18"/>
      <c r="D48" s="18"/>
      <c r="E48" s="71"/>
      <c r="F48" s="18"/>
      <c r="G48" s="18"/>
      <c r="H48" s="18"/>
      <c r="I48" s="18"/>
      <c r="J48" s="18"/>
      <c r="K48" s="70"/>
      <c r="L48" s="70"/>
      <c r="M48" s="70"/>
      <c r="N48" s="70"/>
      <c r="O48" s="70"/>
      <c r="P48" s="70"/>
      <c r="Q48" s="70"/>
    </row>
    <row r="49" spans="2:17">
      <c r="B49" s="18"/>
      <c r="C49" s="18"/>
      <c r="D49" s="18"/>
      <c r="E49" s="71"/>
      <c r="F49" s="18"/>
      <c r="G49" s="18"/>
      <c r="H49" s="18"/>
      <c r="I49" s="18"/>
      <c r="J49" s="18"/>
      <c r="K49" s="70"/>
      <c r="L49" s="70"/>
      <c r="M49" s="70"/>
      <c r="N49" s="70"/>
      <c r="O49" s="70"/>
      <c r="P49" s="70"/>
      <c r="Q49" s="70"/>
    </row>
    <row r="50" spans="2:17">
      <c r="B50" s="18"/>
      <c r="C50" s="18"/>
      <c r="D50" s="18"/>
      <c r="E50" s="71"/>
      <c r="F50" s="18"/>
      <c r="G50" s="18"/>
      <c r="H50" s="18"/>
      <c r="I50" s="18"/>
      <c r="J50" s="18"/>
      <c r="K50" s="70"/>
      <c r="L50" s="70"/>
      <c r="M50" s="70"/>
      <c r="N50" s="70"/>
      <c r="O50" s="70"/>
      <c r="P50" s="70"/>
      <c r="Q50" s="70"/>
    </row>
    <row r="51" spans="2:17">
      <c r="B51" s="18"/>
      <c r="C51" s="18"/>
      <c r="D51" s="18"/>
      <c r="E51" s="71"/>
      <c r="F51" s="18"/>
      <c r="G51" s="18"/>
      <c r="H51" s="18"/>
      <c r="I51" s="18"/>
      <c r="J51" s="18"/>
      <c r="K51" s="70"/>
      <c r="L51" s="70"/>
      <c r="M51" s="70"/>
      <c r="N51" s="70"/>
      <c r="O51" s="70"/>
      <c r="P51" s="70"/>
      <c r="Q51" s="70"/>
    </row>
    <row r="52" spans="2:17">
      <c r="B52" s="18"/>
      <c r="C52" s="18"/>
      <c r="D52" s="18"/>
      <c r="E52" s="71"/>
      <c r="F52" s="18"/>
      <c r="G52" s="18"/>
      <c r="H52" s="18"/>
      <c r="I52" s="18"/>
      <c r="J52" s="18"/>
      <c r="K52" s="70"/>
      <c r="L52" s="70"/>
      <c r="M52" s="70"/>
      <c r="N52" s="70"/>
      <c r="O52" s="70"/>
      <c r="P52" s="70"/>
      <c r="Q52" s="70"/>
    </row>
    <row r="53" spans="2:17">
      <c r="B53" s="18"/>
      <c r="C53" s="18"/>
      <c r="D53" s="18"/>
      <c r="E53" s="71"/>
      <c r="F53" s="18"/>
      <c r="G53" s="18"/>
      <c r="H53" s="18"/>
      <c r="I53" s="18"/>
      <c r="J53" s="18"/>
      <c r="K53" s="70"/>
      <c r="L53" s="70"/>
      <c r="M53" s="70"/>
      <c r="N53" s="70"/>
      <c r="O53" s="70"/>
      <c r="P53" s="70"/>
      <c r="Q53" s="70"/>
    </row>
    <row r="54" spans="2:17">
      <c r="B54" s="18"/>
      <c r="C54" s="18"/>
      <c r="D54" s="18"/>
      <c r="E54" s="71"/>
      <c r="F54" s="18"/>
      <c r="G54" s="18"/>
      <c r="H54" s="18"/>
      <c r="I54" s="18"/>
      <c r="J54" s="18"/>
      <c r="K54" s="70"/>
      <c r="L54" s="70"/>
      <c r="M54" s="70"/>
      <c r="N54" s="70"/>
      <c r="O54" s="70"/>
      <c r="P54" s="70"/>
      <c r="Q54" s="70"/>
    </row>
    <row r="55" spans="2:17">
      <c r="B55" s="18"/>
      <c r="C55" s="18"/>
      <c r="D55" s="18"/>
      <c r="E55" s="71"/>
      <c r="F55" s="18"/>
      <c r="G55" s="18"/>
      <c r="H55" s="18"/>
      <c r="I55" s="18"/>
      <c r="J55" s="18"/>
      <c r="K55" s="70"/>
      <c r="L55" s="70"/>
      <c r="M55" s="70"/>
      <c r="N55" s="70"/>
      <c r="O55" s="70"/>
      <c r="P55" s="70"/>
      <c r="Q55" s="70"/>
    </row>
  </sheetData>
  <sheetProtection selectLockedCells="1" pivotTables="0"/>
  <conditionalFormatting sqref="C1:C2">
    <cfRule type="containsText" dxfId="3" priority="4" operator="containsText" text="(blank)">
      <formula>NOT(ISERROR(SEARCH("(blank)",C1)))</formula>
    </cfRule>
  </conditionalFormatting>
  <conditionalFormatting sqref="B3">
    <cfRule type="containsText" dxfId="2" priority="2" operator="containsText" text="(blank)">
      <formula>NOT(ISERROR(SEARCH("(blank)",B3)))</formula>
    </cfRule>
  </conditionalFormatting>
  <conditionalFormatting sqref="B3">
    <cfRule type="containsText" dxfId="1" priority="3" operator="containsText" text="(blank)">
      <formula>NOT(ISERROR(SEARCH("(blank)",B3)))</formula>
    </cfRule>
  </conditionalFormatting>
  <conditionalFormatting sqref="B1:B2">
    <cfRule type="containsText" dxfId="0" priority="1" operator="containsText" text="(blank)">
      <formula>NOT(ISERROR(SEARCH("(blank)",B1)))</formula>
    </cfRule>
  </conditionalFormatting>
  <pageMargins left="0.2" right="0.2" top="0.25" bottom="0.25" header="0.25" footer="0.05"/>
  <pageSetup scale="62" fitToHeight="2" orientation="portrait" r:id="rId1"/>
  <headerFooter>
    <oddFooter>&amp;L&amp;K00-048Copyright – © 2017 IHS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iPhone 8+ (A1864)</vt:lpstr>
      <vt:lpstr>iPhone BOM Cost Evolution</vt:lpstr>
      <vt:lpstr>Summary Notes</vt:lpstr>
      <vt:lpstr>'iPhone 8+ (A1864)'!Print_Area</vt:lpstr>
      <vt:lpstr>'Summary Notes'!Print_Area</vt:lpstr>
      <vt:lpstr>'iPhone 8+ (A1864)'!Print_Titles</vt:lpstr>
      <vt:lpstr>'Summary Notes'!Print_Titles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SharePointService</dc:creator>
  <cp:lastModifiedBy>Rassweiler, Andrew</cp:lastModifiedBy>
  <cp:lastPrinted>2014-06-26T18:43:49Z</cp:lastPrinted>
  <dcterms:created xsi:type="dcterms:W3CDTF">2013-03-19T21:23:46Z</dcterms:created>
  <dcterms:modified xsi:type="dcterms:W3CDTF">2017-09-25T18:14:34Z</dcterms:modified>
</cp:coreProperties>
</file>