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showPivotChartFilter="1"/>
  <mc:AlternateContent xmlns:mc="http://schemas.openxmlformats.org/markup-compatibility/2006">
    <mc:Choice Requires="x15">
      <x15ac:absPath xmlns:x15ac="http://schemas.microsoft.com/office/spreadsheetml/2010/11/ac" url="C:\Users\gxb37910\Desktop\"/>
    </mc:Choice>
  </mc:AlternateContent>
  <bookViews>
    <workbookView xWindow="24900" yWindow="12" windowWidth="24948" windowHeight="12180" tabRatio="748"/>
  </bookViews>
  <sheets>
    <sheet name="iPhone 8+ (A1864)" sheetId="37" r:id="rId1"/>
    <sheet name="iPhone BOM Cost Evolution" sheetId="38" r:id="rId2"/>
    <sheet name="Summary Notes" sheetId="39" r:id="rId3"/>
  </sheets>
  <externalReferences>
    <externalReference r:id="rId4"/>
    <externalReference r:id="rId5"/>
    <externalReference r:id="rId6"/>
  </externalReferences>
  <definedNames>
    <definedName name="AllApps" localSheetId="0">#REF!</definedName>
    <definedName name="AllApps" localSheetId="2">#REF!</definedName>
    <definedName name="AllApps">#REF!</definedName>
    <definedName name="Applications" localSheetId="0">#REF!</definedName>
    <definedName name="Applications" localSheetId="2">#REF!</definedName>
    <definedName name="Applications">#REF!</definedName>
    <definedName name="COO_Countries" localSheetId="0">#REF!</definedName>
    <definedName name="COO_Countries" localSheetId="2">#REF!</definedName>
    <definedName name="COO_Countries">#REF!</definedName>
    <definedName name="Limit">[1]Inputs!$J$5</definedName>
    <definedName name="LnkData">'[2]Overall Cost Model'!$J$62:$J$115</definedName>
    <definedName name="_xlnm.Print_Area" localSheetId="0">'iPhone 8+ (A1864)'!$A$1:$I$68</definedName>
    <definedName name="_xlnm.Print_Area" localSheetId="2">'Summary Notes'!$A$1:$J$18</definedName>
    <definedName name="_xlnm.Print_Titles" localSheetId="0">'iPhone 8+ (A1864)'!$1:$13</definedName>
    <definedName name="_xlnm.Print_Titles" localSheetId="2">'Summary Notes'!$1:$6</definedName>
    <definedName name="Summ_Table">[1]Summary!$A$3:$P$127</definedName>
    <definedName name="Summ_Table_GD">[1]Summary!$D$3:$D$127</definedName>
    <definedName name="Summ_Table_Header">[1]Summary!$A$3:$P$3</definedName>
    <definedName name="TWS_Export" localSheetId="0">#REF!</definedName>
    <definedName name="TWS_Export" localSheetId="2">#REF!</definedName>
    <definedName name="TWS_Export">#REF!</definedName>
    <definedName name="TWS_IC_Export" localSheetId="0">#REF!</definedName>
    <definedName name="TWS_IC_Export" localSheetId="2">#REF!</definedName>
    <definedName name="TWS_IC_Export">#REF!</definedName>
  </definedNames>
  <calcPr calcId="152511"/>
</workbook>
</file>

<file path=xl/calcChain.xml><?xml version="1.0" encoding="utf-8"?>
<calcChain xmlns="http://schemas.openxmlformats.org/spreadsheetml/2006/main">
  <c r="B5" i="39" l="1"/>
  <c r="B21" i="38" l="1"/>
  <c r="C21" i="38"/>
  <c r="D21" i="38"/>
  <c r="E21" i="38"/>
  <c r="F21" i="38"/>
  <c r="G21" i="38"/>
  <c r="H21" i="38"/>
  <c r="I21" i="38"/>
  <c r="J21" i="38"/>
  <c r="K21" i="38"/>
  <c r="L21" i="38"/>
  <c r="M21" i="38"/>
  <c r="F5" i="37" l="1"/>
</calcChain>
</file>

<file path=xl/sharedStrings.xml><?xml version="1.0" encoding="utf-8"?>
<sst xmlns="http://schemas.openxmlformats.org/spreadsheetml/2006/main" count="197" uniqueCount="158">
  <si>
    <t>MfgName</t>
  </si>
  <si>
    <t>MfgPartNbr</t>
  </si>
  <si>
    <t>Other</t>
  </si>
  <si>
    <t>Total Cost</t>
  </si>
  <si>
    <t>Memory</t>
  </si>
  <si>
    <t>Display</t>
  </si>
  <si>
    <t>Description</t>
  </si>
  <si>
    <t>Apps Processor</t>
  </si>
  <si>
    <t>DRAM</t>
  </si>
  <si>
    <t>Baseband IC</t>
  </si>
  <si>
    <t>RF / PA Section</t>
  </si>
  <si>
    <t>Primary Camera Module</t>
  </si>
  <si>
    <t>Secondary Camera Module</t>
  </si>
  <si>
    <t>WLAN / BT Module(s)</t>
  </si>
  <si>
    <t>Battery Pack(s)</t>
  </si>
  <si>
    <t>Comment</t>
  </si>
  <si>
    <t>PAMs</t>
  </si>
  <si>
    <t>Sensors</t>
  </si>
  <si>
    <t>Itemized Components</t>
  </si>
  <si>
    <t>NAND (eMMC, MLC, …)</t>
  </si>
  <si>
    <t>Audio Codec</t>
  </si>
  <si>
    <t>Transmit Modules</t>
  </si>
  <si>
    <t>NFC Controller</t>
  </si>
  <si>
    <t>RF Transceiver</t>
  </si>
  <si>
    <t>Preliminary Cost Summary</t>
  </si>
  <si>
    <t>Apple</t>
  </si>
  <si>
    <t>Apple A11 Bionic, 64-Bit 6-Core CPU, 3-Core GPU, 10nm</t>
  </si>
  <si>
    <t>Power Management IC</t>
  </si>
  <si>
    <t>RF Transceiver, Multi-Mode, Multi-Band</t>
  </si>
  <si>
    <t>DIALOG SEMICONDUCTOR GMBH</t>
  </si>
  <si>
    <t>CIRRUS LOGIC INC</t>
  </si>
  <si>
    <t>BROADCOM LTD</t>
  </si>
  <si>
    <t>BT / WLAN Module, IEEE802.11ac, Bluetooth 5.0</t>
  </si>
  <si>
    <t>NXP SEMICONDUCTORS</t>
  </si>
  <si>
    <t>Fingerprint Sensor Module</t>
  </si>
  <si>
    <t>Transmit Module</t>
  </si>
  <si>
    <t>MURATA</t>
  </si>
  <si>
    <t>Accelerometer / Gyroscope, 6-Axis</t>
  </si>
  <si>
    <t>Electronic Compass</t>
  </si>
  <si>
    <t>Barometric Pressure Sensor</t>
  </si>
  <si>
    <t>Charger, 5V, 1A, AC to USB Type A</t>
  </si>
  <si>
    <t>Stereo w/ Apple Lightning Plug</t>
  </si>
  <si>
    <t>USB to Apple Lightning Cable</t>
  </si>
  <si>
    <t>Headphone Jack Adapter</t>
  </si>
  <si>
    <t>Apple iPhone 8+ (A1864)</t>
  </si>
  <si>
    <t>QUALCOMM</t>
  </si>
  <si>
    <t>MDM9655</t>
  </si>
  <si>
    <t>PMD9655</t>
  </si>
  <si>
    <t>WTR5975</t>
  </si>
  <si>
    <t>BCM59355A2IUB3G</t>
  </si>
  <si>
    <t>Wireless Charging IC</t>
  </si>
  <si>
    <t>MICRON TECHNOLOGY INC</t>
  </si>
  <si>
    <t>MT53D384M64D4NY-046 XT:D</t>
  </si>
  <si>
    <t>SANDISK CORP</t>
  </si>
  <si>
    <t>SDMPEGFI2 064G</t>
  </si>
  <si>
    <t>339S00399</t>
  </si>
  <si>
    <t>HUIZHOU DESAY BATTERY CO LTD</t>
  </si>
  <si>
    <t>Battery, Li-Polymer, 3.82V, 2691mAh, 10.28Wh</t>
  </si>
  <si>
    <t>JDI, LGD, Sharp</t>
  </si>
  <si>
    <t>See comments tab</t>
  </si>
  <si>
    <t>Chassis + Rear Enclosure</t>
  </si>
  <si>
    <t>Baseband Processor, Multi-Mode, 14nm - CAT16 Modem</t>
  </si>
  <si>
    <t>PN80V</t>
  </si>
  <si>
    <t>AFEM-8072</t>
  </si>
  <si>
    <t>SKY78140-22</t>
  </si>
  <si>
    <t>SKYWORKS SOLUTIONS INC</t>
  </si>
  <si>
    <t>SKY77366-17</t>
  </si>
  <si>
    <t>338S00248</t>
  </si>
  <si>
    <t>CS35L26</t>
  </si>
  <si>
    <t>Dual，Wide-Angle F1.8 / Telephoto F2.8 12MP w/ OIS</t>
  </si>
  <si>
    <t>7MP F2.2</t>
  </si>
  <si>
    <t>BOSCH SENSORTEC GMBH</t>
  </si>
  <si>
    <t>BMP28x</t>
  </si>
  <si>
    <t>Audio Power Amplifier</t>
  </si>
  <si>
    <t>SDRAM, LPDDR4, 3GB, PoP</t>
  </si>
  <si>
    <t>1.2umx1.2um Pixel Size Wide Angle; 1.0x1.0um Pixel Size Telephoto</t>
  </si>
  <si>
    <t>1.0umx1.0um Pixel Size</t>
  </si>
  <si>
    <t>ALPS ELECTRIC CO LTD</t>
  </si>
  <si>
    <t>AMS AG</t>
  </si>
  <si>
    <t>Color Sensor</t>
  </si>
  <si>
    <t>Proximity - time-of-flight</t>
  </si>
  <si>
    <t>Cost Of Manufacturing</t>
  </si>
  <si>
    <t>Other Mechanical / Electro-Mechanical</t>
  </si>
  <si>
    <t>PCBAs, Connectors, Taptic Engine, Other</t>
  </si>
  <si>
    <t>Remaining PAMs ad other RF components not listed above</t>
  </si>
  <si>
    <t>Remaining power management Ics, regulators, converters, LED drivers, etc.</t>
  </si>
  <si>
    <t>Includes camera flash, and other interface Ics</t>
  </si>
  <si>
    <t>&lt;&lt; iPhone 7 Plus Finalized</t>
  </si>
  <si>
    <t>Wireless Charging Element + Supporting Components</t>
  </si>
  <si>
    <t>Baseband &amp; Other Power Management</t>
  </si>
  <si>
    <t>Apps Processor Power Management</t>
  </si>
  <si>
    <t>Other Power Management Components</t>
  </si>
  <si>
    <t>Cameras</t>
  </si>
  <si>
    <t>User Interface Components</t>
  </si>
  <si>
    <t>Other Modules</t>
  </si>
  <si>
    <t>Other RF/PA</t>
  </si>
  <si>
    <t>Box Contents</t>
  </si>
  <si>
    <t>Includes pkg &amp; literature</t>
  </si>
  <si>
    <t>Audio Codecs</t>
  </si>
  <si>
    <t>Power Management Components</t>
  </si>
  <si>
    <t>Mechanical / Electro-Mechanical Components</t>
  </si>
  <si>
    <t>Total Cost Estimate 8+</t>
  </si>
  <si>
    <t>Total Cost Estimate 7+</t>
  </si>
  <si>
    <t>Enclosure, Main, Bottom, Machined 7000-Series Aluminum Alloy w/stainless insert and Gorilla glass rear cover</t>
  </si>
  <si>
    <t>5.5" 1920x1080 IPS LCD w/ in-cell touch</t>
  </si>
  <si>
    <t>Samsung, Toshiba, SanDisk, Hynix  are all vendors</t>
  </si>
  <si>
    <t>Flash, NAND, 64GB, TLC</t>
  </si>
  <si>
    <t/>
  </si>
  <si>
    <t>BOM cost/GB</t>
  </si>
  <si>
    <t>Memory Density (GB)</t>
  </si>
  <si>
    <t>Retail Price</t>
  </si>
  <si>
    <t>Grand Total</t>
  </si>
  <si>
    <t>PM/UI/Mech</t>
  </si>
  <si>
    <t>Battery</t>
  </si>
  <si>
    <t>Sensor</t>
  </si>
  <si>
    <t>BT / FM / GPS / WLAN</t>
  </si>
  <si>
    <t>Memory - DRAM</t>
  </si>
  <si>
    <t>Electro-Mechanical</t>
  </si>
  <si>
    <t>Baseband</t>
  </si>
  <si>
    <t>Camera - Primary &amp; Secondary</t>
  </si>
  <si>
    <t>Memory - NAND</t>
  </si>
  <si>
    <t>RF / PA</t>
  </si>
  <si>
    <t xml:space="preserve">Display / Touchscreen </t>
  </si>
  <si>
    <t>2017 iPhone X</t>
  </si>
  <si>
    <t>2017 iPhone 8</t>
  </si>
  <si>
    <t>2016 iPhone 7</t>
  </si>
  <si>
    <t>2015 iPhone 6S</t>
  </si>
  <si>
    <t>2014 iPhone 6</t>
  </si>
  <si>
    <t>2013 iPhone 5S</t>
  </si>
  <si>
    <t>2012 iPhone 5</t>
  </si>
  <si>
    <t>2011 iPhone 4S</t>
  </si>
  <si>
    <t>2010 iPhone 4</t>
  </si>
  <si>
    <t>2009 iPhone 3GS</t>
  </si>
  <si>
    <t>2008 iPhone 3G</t>
  </si>
  <si>
    <t>2007 iPhone</t>
  </si>
  <si>
    <t>On iPhone 8+ the camera modules have become a dominant feature and a top cost driver right behind te display (which has dominated all BOMs from 2008-2017)</t>
  </si>
  <si>
    <t>Camera Modules</t>
  </si>
  <si>
    <t>Continues to be monetized by Apple (Refer to slide deck ….)</t>
  </si>
  <si>
    <t>Has become a very minor player (was the top cost driver in first iPhone)</t>
  </si>
  <si>
    <t>NAND Flash</t>
  </si>
  <si>
    <t>Apple is employing the newer Intel XMM7480 modem and chipset for the GSM version of the iPhone 8. Just like Qualcomm, the Intel chipset supports 4x20MHz CA but only up to a max of 8 spatial streams.  Also, 256QAM support is limited to a subset of those 4 carrier channels.  Again, just like with iPhone 7, apple is employing a more capable Qualcomm modem than the equivalent Intel version.</t>
  </si>
  <si>
    <t>Apple is employing the MDM9655 thin modem along with WTR5975 RF transceiver in the iPhone 8 design but not taking full advantage of the chipsets capabilities. The CAT-16 rated Qualcomm chipset can support gigabit LTE speeds but requires 4x4 MIMO antennas in order to take advantage of additional spatial steams (up to 10).  Since the RF Front end does not support 4x4 MIMO and made common between the Intel and Qualcomm design, the Qualcomm iPhone 8 is capped at CAT-12.  Theoretically, Apple can leverage 2 more spatial streams via LTE over Unlicensed (WiFi) to reach gigabit speeds on the Qualcomm chipset but that design capability has yet to be verified.</t>
  </si>
  <si>
    <t>The Intel version (XMM7480)  is used in models for GSM voice networks such as AT&amp;T and T-Mobile as well as most of Europe</t>
  </si>
  <si>
    <t xml:space="preserve">The Qualcomm version (MDM9655, same modem as in the Snapdragon 835) is used in models for CDMA voice networks, China, Japan and other APAC regions such as Austrialia </t>
  </si>
  <si>
    <t>While iPhone 7 was a LTE CAT-9 design, the iPhone 8 appears to be a LTE CAT-12 design supporting 4 carrier aggregation (4x20MHz CA)</t>
  </si>
  <si>
    <t>Just as with iPhone 7, Apple is using 2 modem designs from both Qualcomm and Intel</t>
  </si>
  <si>
    <t>LTE Modem</t>
  </si>
  <si>
    <t>(Refer to email sent to Wayne/Wing/Annette with graphics and full details)</t>
  </si>
  <si>
    <t>iPhone X with AMOLED: it has a ITO film (double-sided patterning) inserted between polarizer and OLED component. The sequence is : polarizer ' DITO film ' TFE layer (thin film encapsulation) ' cathode ' OLED material layers ' anode ' TFT ' PI substrate. Per our definition, it is on-cell.</t>
  </si>
  <si>
    <t>iPhone 8 series with LCD: both 4.7" and 5.5" adopt the same proprietary in-cell touch.</t>
  </si>
  <si>
    <t>New models adopt in-cell and on-cell so that touch costs are included in the panel prices.</t>
  </si>
  <si>
    <t>Touchscreen Notes (Calvin Hsieh)</t>
  </si>
  <si>
    <t>Depend of comment of my comment of Sharp, the specification of LCDs are same between “7 series” and “8 series”, just changed the FPC circuit design for connecting with main board.</t>
  </si>
  <si>
    <t>LCD suppliers are JDI, LGD and Sharp.</t>
  </si>
  <si>
    <t xml:space="preserve">The LCD supply and cost condition for iPhone8 and 8 plus are no difference with iPhone 7 and 7 plus.
</t>
  </si>
  <si>
    <t>Display (Hiroshi Hayase)</t>
  </si>
  <si>
    <t>Summary Points</t>
  </si>
  <si>
    <t>iPhone 8/8+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</si>
</sst>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 #,##0.00_);_(\$* \(#,##0.00\);_(\$* &quot; - &quot;??_);_(@_)"/>
    <numFmt numFmtId="165" formatCode="&quot;$&quot;#,##0.00"/>
    <numFmt numFmtId="166" formatCode="#,##0.0"/>
    <numFmt numFmtId="167" formatCode="#,##0\ &quot;Units per year&quot;"/>
    <numFmt numFmtId="168" formatCode="&quot;$&quot;#,##0.0000"/>
    <numFmt numFmtId="169" formatCode="&quot;$&quot;#,##0"/>
  </numFmts>
  <fonts count="62">
    <font>
      <sz val="10"/>
      <name val="Tahoma"/>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ahoma"/>
      <family val="2"/>
    </font>
    <font>
      <sz val="10"/>
      <name val="Arial"/>
      <family val="2"/>
      <scheme val="minor"/>
    </font>
    <font>
      <sz val="10"/>
      <name val="Tahoma"/>
      <family val="2"/>
    </font>
    <font>
      <sz val="8"/>
      <name val="Verdana"/>
      <family val="2"/>
    </font>
    <font>
      <b/>
      <sz val="10"/>
      <name val="Arial"/>
      <family val="2"/>
    </font>
    <font>
      <sz val="16"/>
      <color theme="1" tint="0.499984740745262"/>
      <name val="Arial Narrow"/>
      <family val="2"/>
    </font>
    <font>
      <sz val="11"/>
      <name val="Arial"/>
      <family val="2"/>
      <scheme val="minor"/>
    </font>
    <font>
      <sz val="10"/>
      <name val="Arial"/>
      <family val="2"/>
    </font>
    <font>
      <sz val="11"/>
      <color theme="1" tint="0.499984740745262"/>
      <name val="Arial Narrow"/>
      <family val="2"/>
    </font>
    <font>
      <b/>
      <sz val="12"/>
      <name val="Arial"/>
      <family val="2"/>
      <scheme val="minor"/>
    </font>
    <font>
      <b/>
      <sz val="11"/>
      <name val="Arial"/>
      <family val="2"/>
    </font>
    <font>
      <sz val="11"/>
      <color indexed="63"/>
      <name val="宋体"/>
      <charset val="134"/>
    </font>
    <font>
      <sz val="11"/>
      <color indexed="9"/>
      <name val="宋体"/>
      <charset val="134"/>
    </font>
    <font>
      <sz val="8"/>
      <name val="AvantGarde"/>
      <family val="2"/>
    </font>
    <font>
      <sz val="10"/>
      <name val="Palatino"/>
      <family val="1"/>
    </font>
    <font>
      <b/>
      <sz val="8"/>
      <name val="AvantGarde"/>
      <family val="2"/>
    </font>
    <font>
      <b/>
      <sz val="10"/>
      <color indexed="45"/>
      <name val="Arial"/>
      <family val="2"/>
    </font>
    <font>
      <b/>
      <sz val="9"/>
      <name val="Arial"/>
      <family val="2"/>
    </font>
    <font>
      <sz val="12"/>
      <name val="新細明體"/>
      <family val="1"/>
      <charset val="136"/>
    </font>
    <font>
      <sz val="11"/>
      <color indexed="21"/>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63"/>
      <name val="宋体"/>
      <charset val="134"/>
    </font>
    <font>
      <i/>
      <sz val="11"/>
      <color indexed="23"/>
      <name val="宋体"/>
      <charset val="134"/>
    </font>
    <font>
      <sz val="11"/>
      <color indexed="10"/>
      <name val="宋体"/>
      <charset val="134"/>
    </font>
    <font>
      <b/>
      <sz val="11"/>
      <color indexed="52"/>
      <name val="宋体"/>
      <charset val="134"/>
    </font>
    <font>
      <sz val="11"/>
      <color indexed="54"/>
      <name val="宋体"/>
      <charset val="134"/>
    </font>
    <font>
      <sz val="11"/>
      <color indexed="37"/>
      <name val="宋体"/>
      <charset val="134"/>
    </font>
    <font>
      <sz val="11"/>
      <color indexed="52"/>
      <name val="宋体"/>
      <charset val="134"/>
    </font>
    <font>
      <b/>
      <i/>
      <sz val="9"/>
      <color theme="0" tint="-0.499984740745262"/>
      <name val="Arial"/>
      <family val="2"/>
      <scheme val="minor"/>
    </font>
    <font>
      <b/>
      <sz val="11"/>
      <color theme="1" tint="0.499984740745262"/>
      <name val="Arial Narrow"/>
      <family val="2"/>
    </font>
    <font>
      <sz val="10"/>
      <name val="Tahoma"/>
      <family val="2"/>
    </font>
    <font>
      <b/>
      <sz val="11"/>
      <color rgb="FF00B140"/>
      <name val="Arial"/>
      <family val="2"/>
    </font>
    <font>
      <sz val="16"/>
      <color rgb="FF58595B"/>
      <name val="Arial"/>
      <family val="2"/>
    </font>
    <font>
      <sz val="11"/>
      <color rgb="FF000000"/>
      <name val="Arial"/>
      <family val="2"/>
      <scheme val="minor"/>
    </font>
    <font>
      <b/>
      <sz val="10"/>
      <name val="Arial"/>
      <family val="2"/>
      <charset val="238"/>
    </font>
    <font>
      <b/>
      <sz val="12"/>
      <color theme="0"/>
      <name val="Arial"/>
      <family val="2"/>
    </font>
    <font>
      <sz val="7"/>
      <color theme="1"/>
      <name val="Arial"/>
      <family val="2"/>
    </font>
    <font>
      <sz val="10"/>
      <name val="Arial"/>
      <family val="2"/>
      <charset val="238"/>
    </font>
    <font>
      <sz val="7"/>
      <color theme="1"/>
      <name val="Arial"/>
      <family val="2"/>
      <charset val="238"/>
    </font>
    <font>
      <sz val="10"/>
      <color theme="0"/>
      <name val="Arial"/>
      <family val="2"/>
    </font>
    <font>
      <sz val="10"/>
      <color theme="1"/>
      <name val="Arial"/>
      <family val="2"/>
    </font>
    <font>
      <b/>
      <sz val="12"/>
      <color rgb="FF00B140"/>
      <name val="Arial"/>
      <family val="2"/>
    </font>
    <font>
      <b/>
      <sz val="10"/>
      <color theme="1" tint="0.249977111117893"/>
      <name val="Arial"/>
      <family val="2"/>
    </font>
    <font>
      <b/>
      <sz val="10"/>
      <color theme="1"/>
      <name val="Arial"/>
      <family val="2"/>
    </font>
    <font>
      <b/>
      <i/>
      <sz val="10"/>
      <color rgb="FFFF0000"/>
      <name val="Arial"/>
      <family val="2"/>
    </font>
    <font>
      <sz val="10"/>
      <name val="Arial"/>
      <family val="2"/>
    </font>
    <font>
      <b/>
      <sz val="10"/>
      <name val="Arial"/>
      <family val="2"/>
      <scheme val="minor"/>
    </font>
    <font>
      <b/>
      <sz val="11"/>
      <color theme="1"/>
      <name val="Arial"/>
      <family val="2"/>
      <scheme val="minor"/>
    </font>
    <font>
      <i/>
      <sz val="11"/>
      <color theme="1"/>
      <name val="Arial"/>
      <family val="2"/>
      <scheme val="minor"/>
    </font>
    <font>
      <sz val="11"/>
      <color theme="1"/>
      <name val="Calibri"/>
      <family val="2"/>
    </font>
    <font>
      <sz val="14"/>
      <color theme="1" tint="0.499984740745262"/>
      <name val="Arial"/>
      <family val="2"/>
    </font>
    <font>
      <sz val="14"/>
      <name val="Arial"/>
      <family val="2"/>
    </font>
  </fonts>
  <fills count="27">
    <fill>
      <patternFill patternType="none"/>
    </fill>
    <fill>
      <patternFill patternType="gray125"/>
    </fill>
    <fill>
      <patternFill patternType="solid">
        <fgColor indexed="60"/>
        <bgColor indexed="64"/>
      </patternFill>
    </fill>
    <fill>
      <patternFill patternType="solid">
        <fgColor theme="0"/>
        <bgColor indexed="64"/>
      </patternFill>
    </fill>
    <fill>
      <patternFill patternType="solid">
        <fgColor rgb="FFFFFFCC"/>
      </patternFill>
    </fill>
    <fill>
      <patternFill patternType="solid">
        <fgColor indexed="19"/>
      </patternFill>
    </fill>
    <fill>
      <patternFill patternType="solid">
        <fgColor indexed="60"/>
      </patternFill>
    </fill>
    <fill>
      <patternFill patternType="solid">
        <fgColor indexed="9"/>
      </patternFill>
    </fill>
    <fill>
      <patternFill patternType="solid">
        <fgColor indexed="47"/>
      </patternFill>
    </fill>
    <fill>
      <patternFill patternType="solid">
        <fgColor indexed="22"/>
      </patternFill>
    </fill>
    <fill>
      <patternFill patternType="solid">
        <fgColor indexed="18"/>
      </patternFill>
    </fill>
    <fill>
      <patternFill patternType="solid">
        <fgColor indexed="65"/>
        <bgColor indexed="64"/>
      </patternFill>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indexed="45"/>
      </patternFill>
    </fill>
    <fill>
      <patternFill patternType="solid">
        <fgColor indexed="49"/>
      </patternFill>
    </fill>
    <fill>
      <patternFill patternType="solid">
        <fgColor indexed="16"/>
      </patternFill>
    </fill>
    <fill>
      <patternFill patternType="solid">
        <fgColor indexed="54"/>
      </patternFill>
    </fill>
    <fill>
      <patternFill patternType="solid">
        <fgColor indexed="8"/>
      </patternFill>
    </fill>
    <fill>
      <patternFill patternType="solid">
        <fgColor indexed="62"/>
      </patternFill>
    </fill>
    <fill>
      <patternFill patternType="solid">
        <fgColor indexed="26"/>
      </patternFill>
    </fill>
    <fill>
      <patternFill patternType="solid">
        <fgColor indexed="17"/>
      </patternFill>
    </fill>
    <fill>
      <patternFill patternType="solid">
        <fgColor rgb="FF7F8080"/>
        <bgColor indexed="64"/>
      </patternFill>
    </fill>
    <fill>
      <patternFill patternType="solid">
        <fgColor theme="0" tint="-0.14996795556505021"/>
        <bgColor indexed="64"/>
      </patternFill>
    </fill>
    <fill>
      <patternFill patternType="solid">
        <fgColor theme="2" tint="0.79998168889431442"/>
        <bgColor indexed="64"/>
      </patternFill>
    </fill>
    <fill>
      <patternFill patternType="solid">
        <fgColor theme="0"/>
        <bgColor theme="0" tint="-0.14999847407452621"/>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499984740745262"/>
      </bottom>
      <diagonal/>
    </border>
    <border>
      <left style="thin">
        <color rgb="FFB2B2B2"/>
      </left>
      <right style="thin">
        <color rgb="FFB2B2B2"/>
      </right>
      <top style="thin">
        <color rgb="FFB2B2B2"/>
      </top>
      <bottom style="thin">
        <color rgb="FFB2B2B2"/>
      </bottom>
      <diagonal/>
    </border>
    <border>
      <left/>
      <right/>
      <top style="thick">
        <color indexed="45"/>
      </top>
      <bottom style="thick">
        <color indexed="45"/>
      </bottom>
      <diagonal/>
    </border>
    <border>
      <left style="double">
        <color indexed="64"/>
      </left>
      <right/>
      <top/>
      <bottom style="hair">
        <color indexed="64"/>
      </bottom>
      <diagonal/>
    </border>
    <border>
      <left/>
      <right/>
      <top/>
      <bottom style="thick">
        <color indexed="49"/>
      </bottom>
      <diagonal/>
    </border>
    <border>
      <left/>
      <right/>
      <top/>
      <bottom style="thick">
        <color indexed="1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rgb="FF7F7F7F"/>
      </bottom>
      <diagonal/>
    </border>
    <border>
      <left/>
      <right/>
      <top style="thin">
        <color rgb="FF7F7F7F"/>
      </top>
      <bottom style="thin">
        <color rgb="FF7F7F7F"/>
      </bottom>
      <diagonal/>
    </border>
    <border>
      <left/>
      <right/>
      <top style="thin">
        <color rgb="FF7F7F7F"/>
      </top>
      <bottom style="medium">
        <color rgb="FF7F7F7F"/>
      </bottom>
      <diagonal/>
    </border>
    <border>
      <left/>
      <right/>
      <top/>
      <bottom style="thin">
        <color theme="0" tint="-0.24994659260841701"/>
      </bottom>
      <diagonal/>
    </border>
    <border>
      <left style="medium">
        <color theme="0" tint="-0.14996795556505021"/>
      </left>
      <right style="medium">
        <color theme="0" tint="-0.14996795556505021"/>
      </right>
      <top style="medium">
        <color rgb="FF58595B"/>
      </top>
      <bottom style="medium">
        <color rgb="FF58595B"/>
      </bottom>
      <diagonal/>
    </border>
  </borders>
  <cellStyleXfs count="120">
    <xf numFmtId="0" fontId="0" fillId="0" borderId="0"/>
    <xf numFmtId="164" fontId="5" fillId="0" borderId="0"/>
    <xf numFmtId="0" fontId="8" fillId="0" borderId="0"/>
    <xf numFmtId="0" fontId="9" fillId="2" borderId="1" applyProtection="0">
      <alignment horizontal="center"/>
    </xf>
    <xf numFmtId="0" fontId="12" fillId="0" borderId="0"/>
    <xf numFmtId="44" fontId="5"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0" fontId="12" fillId="4" borderId="6" applyNumberFormat="0" applyFont="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2" fillId="0" borderId="0" applyNumberFormat="0" applyFill="0" applyBorder="0" applyAlignment="0" applyProtection="0"/>
    <xf numFmtId="11" fontId="18" fillId="11" borderId="0"/>
    <xf numFmtId="166" fontId="19" fillId="0" borderId="0">
      <alignment horizontal="right"/>
    </xf>
    <xf numFmtId="0" fontId="4" fillId="0" borderId="0"/>
    <xf numFmtId="0" fontId="4" fillId="0" borderId="0"/>
    <xf numFmtId="167" fontId="20" fillId="1" borderId="0" applyNumberFormat="0">
      <alignment horizontal="left"/>
    </xf>
    <xf numFmtId="1" fontId="21" fillId="12" borderId="7">
      <alignment horizontal="centerContinuous" vertical="center"/>
    </xf>
    <xf numFmtId="1" fontId="22" fillId="13" borderId="8">
      <alignment horizontal="center" vertical="center"/>
    </xf>
    <xf numFmtId="1" fontId="15" fillId="14" borderId="3">
      <alignment horizontal="right" vertical="center"/>
    </xf>
    <xf numFmtId="0" fontId="23" fillId="0" borderId="0"/>
    <xf numFmtId="0" fontId="24" fillId="5" borderId="0" applyNumberFormat="0" applyBorder="0" applyAlignment="0" applyProtection="0">
      <alignment vertical="center"/>
    </xf>
    <xf numFmtId="0" fontId="25"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20" borderId="12" applyNumberFormat="0" applyAlignment="0" applyProtection="0">
      <alignment vertical="center"/>
    </xf>
    <xf numFmtId="0" fontId="31" fillId="0" borderId="13" applyNumberFormat="0" applyFill="0" applyAlignment="0" applyProtection="0">
      <alignment vertical="center"/>
    </xf>
    <xf numFmtId="0" fontId="12" fillId="21"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7" borderId="15" applyNumberFormat="0" applyAlignment="0" applyProtection="0">
      <alignment vertical="center"/>
    </xf>
    <xf numFmtId="0" fontId="35" fillId="8" borderId="15" applyNumberFormat="0" applyAlignment="0" applyProtection="0">
      <alignment vertical="center"/>
    </xf>
    <xf numFmtId="0" fontId="31" fillId="7" borderId="16" applyNumberFormat="0" applyAlignment="0" applyProtection="0">
      <alignment vertical="center"/>
    </xf>
    <xf numFmtId="0" fontId="36" fillId="22" borderId="0" applyNumberFormat="0" applyBorder="0" applyAlignment="0" applyProtection="0">
      <alignment vertical="center"/>
    </xf>
    <xf numFmtId="0" fontId="37" fillId="0" borderId="17" applyNumberFormat="0" applyFill="0" applyAlignment="0" applyProtection="0">
      <alignment vertical="center"/>
    </xf>
    <xf numFmtId="0" fontId="5" fillId="0" borderId="0"/>
    <xf numFmtId="0" fontId="3" fillId="0" borderId="0"/>
    <xf numFmtId="164" fontId="40" fillId="0" borderId="0"/>
    <xf numFmtId="0" fontId="43" fillId="0" borderId="0"/>
    <xf numFmtId="3" fontId="12" fillId="0" borderId="0">
      <alignment horizontal="left" vertical="top" wrapText="1"/>
    </xf>
    <xf numFmtId="0" fontId="44" fillId="0" borderId="0" applyNumberFormat="0">
      <alignment horizontal="left" wrapText="1"/>
    </xf>
    <xf numFmtId="0" fontId="44" fillId="0" borderId="18">
      <alignment horizontal="left" wrapText="1"/>
    </xf>
    <xf numFmtId="0" fontId="45" fillId="23" borderId="0" applyNumberFormat="0">
      <alignment horizontal="left" vertical="center"/>
    </xf>
    <xf numFmtId="0" fontId="46" fillId="24" borderId="0" applyNumberFormat="0">
      <alignment horizontal="left" vertical="center"/>
    </xf>
    <xf numFmtId="3" fontId="44" fillId="0" borderId="19">
      <alignment horizontal="left" vertical="center"/>
    </xf>
    <xf numFmtId="0" fontId="47" fillId="0" borderId="0" applyNumberFormat="0">
      <alignment horizontal="left" vertical="top" wrapText="1" indent="1"/>
    </xf>
    <xf numFmtId="0" fontId="47" fillId="0" borderId="0" applyNumberFormat="0">
      <alignment horizontal="left" vertical="top" wrapText="1" indent="2"/>
    </xf>
    <xf numFmtId="0" fontId="47" fillId="0" borderId="0" applyNumberFormat="0">
      <alignment horizontal="left" vertical="top" wrapText="1" indent="3"/>
    </xf>
    <xf numFmtId="0" fontId="47" fillId="0" borderId="0" applyNumberFormat="0">
      <alignment horizontal="left" vertical="top" wrapText="1" indent="4"/>
    </xf>
    <xf numFmtId="0" fontId="48" fillId="0" borderId="0" applyNumberFormat="0">
      <alignment horizontal="left" vertical="center"/>
    </xf>
    <xf numFmtId="0" fontId="48" fillId="0" borderId="0">
      <alignment horizontal="left" vertical="top"/>
    </xf>
    <xf numFmtId="0" fontId="49" fillId="23" borderId="0">
      <alignment vertical="center"/>
    </xf>
    <xf numFmtId="3" fontId="44" fillId="0" borderId="20">
      <alignment vertical="center"/>
    </xf>
    <xf numFmtId="0" fontId="2"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2" fillId="0" borderId="0"/>
  </cellStyleXfs>
  <cellXfs count="95">
    <xf numFmtId="0" fontId="0" fillId="0" borderId="0" xfId="0"/>
    <xf numFmtId="0" fontId="6" fillId="0" borderId="0" xfId="0" applyFont="1" applyAlignment="1">
      <alignment horizontal="left" vertical="top" wrapText="1"/>
    </xf>
    <xf numFmtId="0" fontId="6" fillId="0" borderId="0" xfId="0" applyFont="1" applyAlignment="1">
      <alignment horizontal="left" vertical="top"/>
    </xf>
    <xf numFmtId="0" fontId="0" fillId="0" borderId="0" xfId="2" applyFont="1" applyFill="1" applyAlignment="1">
      <alignment vertical="top"/>
    </xf>
    <xf numFmtId="0" fontId="0" fillId="0" borderId="0" xfId="2" applyFont="1" applyFill="1" applyAlignment="1">
      <alignment vertical="top" wrapText="1"/>
    </xf>
    <xf numFmtId="0" fontId="0" fillId="0" borderId="0" xfId="2" applyFont="1" applyFill="1" applyAlignment="1">
      <alignment horizontal="right" vertical="top"/>
    </xf>
    <xf numFmtId="0" fontId="6" fillId="0" borderId="0" xfId="0" applyFont="1" applyAlignment="1">
      <alignment horizontal="center" vertical="top"/>
    </xf>
    <xf numFmtId="0" fontId="0" fillId="0" borderId="0" xfId="2" applyFont="1" applyFill="1" applyAlignment="1">
      <alignment vertical="center"/>
    </xf>
    <xf numFmtId="0" fontId="0" fillId="0" borderId="0" xfId="2" applyFont="1" applyFill="1" applyAlignment="1">
      <alignment horizontal="right" vertical="center"/>
    </xf>
    <xf numFmtId="0" fontId="0" fillId="0" borderId="0" xfId="2" applyFont="1" applyFill="1" applyAlignment="1">
      <alignment vertical="center" wrapText="1"/>
    </xf>
    <xf numFmtId="0" fontId="0" fillId="0" borderId="0" xfId="2" applyFont="1" applyFill="1" applyAlignment="1">
      <alignment horizontal="center" vertical="center"/>
    </xf>
    <xf numFmtId="0" fontId="0" fillId="0" borderId="0" xfId="0" applyAlignment="1">
      <alignment horizontal="center"/>
    </xf>
    <xf numFmtId="0" fontId="11" fillId="0" borderId="0" xfId="0" applyFont="1" applyAlignment="1">
      <alignment horizontal="left"/>
    </xf>
    <xf numFmtId="0" fontId="13" fillId="0" borderId="0" xfId="0" applyFont="1" applyAlignment="1">
      <alignment horizontal="left" vertical="center" wrapText="1" shrinkToFit="1"/>
    </xf>
    <xf numFmtId="0" fontId="10" fillId="0" borderId="0" xfId="0" applyFont="1" applyAlignment="1">
      <alignment horizontal="left" vertical="center" wrapText="1" shrinkToFit="1"/>
    </xf>
    <xf numFmtId="0" fontId="10" fillId="0" borderId="0" xfId="0" applyFont="1" applyAlignment="1">
      <alignment horizontal="left" vertical="center" shrinkToFit="1"/>
    </xf>
    <xf numFmtId="0" fontId="11" fillId="0" borderId="0" xfId="0" applyFont="1" applyAlignment="1">
      <alignment horizontal="center"/>
    </xf>
    <xf numFmtId="0" fontId="0" fillId="0" borderId="0" xfId="0"/>
    <xf numFmtId="0" fontId="0" fillId="0" borderId="0" xfId="0" applyProtection="1"/>
    <xf numFmtId="0" fontId="7" fillId="0" borderId="0" xfId="0" applyFont="1" applyProtection="1"/>
    <xf numFmtId="0" fontId="38" fillId="0" borderId="0" xfId="0" applyFont="1" applyAlignment="1" applyProtection="1">
      <alignment horizontal="left" vertical="top"/>
    </xf>
    <xf numFmtId="0" fontId="10" fillId="0" borderId="0" xfId="0" applyFont="1" applyAlignment="1">
      <alignment vertical="center" shrinkToFit="1"/>
    </xf>
    <xf numFmtId="0" fontId="41" fillId="3" borderId="2" xfId="4" applyFont="1" applyFill="1" applyBorder="1" applyAlignment="1" applyProtection="1">
      <alignment horizontal="left"/>
    </xf>
    <xf numFmtId="0" fontId="42" fillId="0" borderId="0" xfId="96" applyFont="1" applyAlignment="1">
      <alignment horizontal="left"/>
    </xf>
    <xf numFmtId="0" fontId="15" fillId="0" borderId="0" xfId="0" applyFont="1" applyAlignment="1" applyProtection="1">
      <alignment horizontal="left"/>
    </xf>
    <xf numFmtId="0" fontId="15" fillId="0" borderId="0" xfId="0" applyFont="1" applyBorder="1" applyAlignment="1" applyProtection="1">
      <alignment horizontal="left"/>
    </xf>
    <xf numFmtId="0" fontId="0" fillId="0" borderId="0" xfId="2" applyFont="1" applyFill="1" applyBorder="1" applyAlignment="1">
      <alignment vertical="top" wrapText="1"/>
    </xf>
    <xf numFmtId="165" fontId="9" fillId="0" borderId="21" xfId="5" applyNumberFormat="1" applyFont="1" applyBorder="1" applyAlignment="1" applyProtection="1">
      <alignment horizontal="left" vertical="center" indent="2"/>
    </xf>
    <xf numFmtId="0" fontId="51" fillId="3" borderId="2" xfId="4" applyFont="1" applyFill="1" applyBorder="1" applyAlignment="1" applyProtection="1">
      <alignment horizontal="left"/>
    </xf>
    <xf numFmtId="0" fontId="52" fillId="3" borderId="22" xfId="0" applyFont="1" applyFill="1" applyBorder="1" applyAlignment="1">
      <alignment horizontal="left" vertical="center" wrapText="1"/>
    </xf>
    <xf numFmtId="0" fontId="52" fillId="3" borderId="22" xfId="0" applyFont="1" applyFill="1" applyBorder="1" applyAlignment="1">
      <alignment horizontal="center" vertical="center" wrapText="1"/>
    </xf>
    <xf numFmtId="0" fontId="54" fillId="0" borderId="0" xfId="0" applyFont="1" applyAlignment="1" applyProtection="1">
      <alignment horizontal="left"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53" fillId="0" borderId="0" xfId="0" applyFont="1" applyAlignment="1">
      <alignment vertical="center"/>
    </xf>
    <xf numFmtId="0" fontId="50" fillId="0" borderId="0" xfId="0" applyFont="1" applyAlignment="1">
      <alignment horizontal="left" vertical="center" indent="1"/>
    </xf>
    <xf numFmtId="0" fontId="53" fillId="0" borderId="0" xfId="0" applyFont="1" applyAlignment="1">
      <alignment horizontal="left" vertical="center"/>
    </xf>
    <xf numFmtId="0" fontId="50" fillId="0" borderId="5" xfId="0" applyFont="1" applyBorder="1" applyAlignment="1">
      <alignment horizontal="left" vertical="center" indent="1"/>
    </xf>
    <xf numFmtId="0" fontId="55" fillId="0" borderId="0" xfId="0" applyFont="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vertical="center"/>
    </xf>
    <xf numFmtId="168" fontId="12" fillId="0" borderId="0" xfId="0" applyNumberFormat="1" applyFont="1" applyAlignment="1">
      <alignment horizontal="center" vertical="center"/>
    </xf>
    <xf numFmtId="0" fontId="6" fillId="0" borderId="0" xfId="0" applyFont="1" applyAlignment="1">
      <alignment horizontal="left" vertical="center"/>
    </xf>
    <xf numFmtId="0" fontId="50" fillId="0" borderId="0" xfId="0" applyFont="1" applyAlignment="1">
      <alignment horizontal="left" vertical="center"/>
    </xf>
    <xf numFmtId="168" fontId="55" fillId="0" borderId="0" xfId="0" applyNumberFormat="1" applyFont="1" applyAlignment="1">
      <alignment horizontal="center" vertical="center"/>
    </xf>
    <xf numFmtId="168" fontId="12" fillId="0" borderId="5"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165" fontId="9" fillId="0" borderId="4" xfId="5" applyNumberFormat="1" applyFont="1" applyBorder="1" applyAlignment="1" applyProtection="1">
      <alignment horizontal="center" vertical="center"/>
    </xf>
    <xf numFmtId="165" fontId="9" fillId="25" borderId="4" xfId="5" applyNumberFormat="1" applyFont="1" applyFill="1" applyBorder="1" applyAlignment="1" applyProtection="1">
      <alignment horizontal="center" vertical="center"/>
    </xf>
    <xf numFmtId="165" fontId="39" fillId="25" borderId="0" xfId="0" applyNumberFormat="1" applyFont="1" applyFill="1" applyAlignment="1" applyProtection="1">
      <alignment horizontal="center" vertical="top"/>
    </xf>
    <xf numFmtId="0" fontId="15" fillId="25" borderId="0" xfId="0" applyFont="1" applyFill="1" applyAlignment="1" applyProtection="1">
      <alignment horizontal="center" vertical="center"/>
    </xf>
    <xf numFmtId="165" fontId="10" fillId="0" borderId="0" xfId="0" applyNumberFormat="1" applyFont="1" applyAlignment="1">
      <alignment horizontal="left" vertical="center" wrapText="1" shrinkToFit="1"/>
    </xf>
    <xf numFmtId="168" fontId="9" fillId="0" borderId="0" xfId="0" applyNumberFormat="1" applyFont="1" applyAlignment="1">
      <alignment horizontal="center" vertical="center"/>
    </xf>
    <xf numFmtId="0" fontId="56" fillId="0" borderId="0" xfId="0" applyFont="1" applyAlignment="1">
      <alignment horizontal="left" vertical="top"/>
    </xf>
    <xf numFmtId="0" fontId="1" fillId="0" borderId="0" xfId="116"/>
    <xf numFmtId="9" fontId="0" fillId="0" borderId="0" xfId="117" applyFont="1"/>
    <xf numFmtId="165" fontId="58" fillId="0" borderId="0" xfId="116" applyNumberFormat="1" applyFont="1"/>
    <xf numFmtId="0" fontId="57" fillId="0" borderId="0" xfId="116" applyFont="1"/>
    <xf numFmtId="0" fontId="58" fillId="0" borderId="0" xfId="116" applyFont="1"/>
    <xf numFmtId="6" fontId="57" fillId="0" borderId="0" xfId="116" applyNumberFormat="1" applyFont="1"/>
    <xf numFmtId="169" fontId="57" fillId="0" borderId="0" xfId="118" applyNumberFormat="1" applyFont="1"/>
    <xf numFmtId="165" fontId="57" fillId="0" borderId="0" xfId="118" applyNumberFormat="1" applyFont="1"/>
    <xf numFmtId="165" fontId="0" fillId="0" borderId="0" xfId="118" applyNumberFormat="1" applyFont="1"/>
    <xf numFmtId="165" fontId="57" fillId="0" borderId="0" xfId="116" applyNumberFormat="1" applyFont="1"/>
    <xf numFmtId="165" fontId="11" fillId="0" borderId="0" xfId="0" applyNumberFormat="1" applyFont="1" applyAlignment="1">
      <alignment horizontal="left"/>
    </xf>
    <xf numFmtId="0" fontId="6" fillId="0" borderId="0" xfId="0" applyFont="1" applyAlignment="1" applyProtection="1">
      <alignment horizontal="left"/>
      <protection locked="0"/>
    </xf>
    <xf numFmtId="0" fontId="6" fillId="0" borderId="0" xfId="0" applyFont="1" applyAlignment="1" applyProtection="1">
      <alignment horizontal="left"/>
    </xf>
    <xf numFmtId="0" fontId="0" fillId="0" borderId="0" xfId="0" applyProtection="1">
      <protection locked="0"/>
    </xf>
    <xf numFmtId="0" fontId="5" fillId="0" borderId="0" xfId="0" applyFont="1" applyProtection="1"/>
    <xf numFmtId="0" fontId="6" fillId="0" borderId="0" xfId="0" applyFont="1" applyAlignment="1" applyProtection="1">
      <alignment horizontal="left" indent="1"/>
    </xf>
    <xf numFmtId="0" fontId="50" fillId="26" borderId="0" xfId="0" quotePrefix="1" applyFont="1" applyFill="1" applyAlignment="1">
      <alignment horizontal="left" indent="2"/>
    </xf>
    <xf numFmtId="0" fontId="11" fillId="0" borderId="0" xfId="0" applyFont="1" applyAlignment="1" applyProtection="1">
      <alignment horizontal="left"/>
      <protection locked="0"/>
    </xf>
    <xf numFmtId="0" fontId="12" fillId="0" borderId="0" xfId="119" applyFont="1" applyFill="1" applyBorder="1" applyAlignment="1" applyProtection="1">
      <alignment horizontal="left" vertical="center" wrapText="1" indent="1"/>
    </xf>
    <xf numFmtId="0" fontId="59" fillId="26" borderId="0" xfId="0" applyFont="1" applyFill="1" applyAlignment="1">
      <alignment horizontal="left" indent="1"/>
    </xf>
    <xf numFmtId="0" fontId="13" fillId="0" borderId="0" xfId="0" applyFont="1" applyAlignment="1" applyProtection="1">
      <alignment vertical="top"/>
    </xf>
    <xf numFmtId="0" fontId="50" fillId="26" borderId="0" xfId="0" quotePrefix="1" applyFont="1" applyFill="1" applyAlignment="1">
      <alignment horizontal="left" indent="1"/>
    </xf>
    <xf numFmtId="0" fontId="12" fillId="0" borderId="0" xfId="0" applyFont="1" applyAlignment="1" applyProtection="1">
      <alignment horizontal="left" vertical="top"/>
      <protection locked="0"/>
    </xf>
    <xf numFmtId="0" fontId="41" fillId="3" borderId="2" xfId="4" applyFont="1" applyFill="1" applyBorder="1" applyAlignment="1" applyProtection="1">
      <alignment horizontal="left" vertical="top"/>
      <protection locked="0"/>
    </xf>
    <xf numFmtId="0" fontId="13" fillId="0" borderId="0" xfId="0" applyFont="1" applyBorder="1" applyAlignment="1" applyProtection="1">
      <alignment horizontal="left" vertical="center" shrinkToFit="1"/>
    </xf>
    <xf numFmtId="0" fontId="60" fillId="0" borderId="0" xfId="0" applyFont="1" applyBorder="1" applyAlignment="1" applyProtection="1">
      <alignment horizontal="left" vertical="center" shrinkToFit="1"/>
    </xf>
    <xf numFmtId="0" fontId="11" fillId="0" borderId="0" xfId="0" applyFont="1" applyAlignment="1" applyProtection="1">
      <alignment horizontal="left"/>
    </xf>
    <xf numFmtId="0" fontId="13" fillId="0" borderId="5" xfId="0" applyFont="1" applyBorder="1" applyAlignment="1" applyProtection="1">
      <alignment horizontal="left" vertical="center" shrinkToFit="1"/>
    </xf>
    <xf numFmtId="0" fontId="60" fillId="0" borderId="5" xfId="0" applyFont="1" applyBorder="1" applyAlignment="1" applyProtection="1">
      <alignment horizontal="left" vertical="center" shrinkToFit="1"/>
    </xf>
    <xf numFmtId="0" fontId="13" fillId="0" borderId="0" xfId="0" applyFont="1" applyAlignment="1" applyProtection="1">
      <alignment horizontal="left" vertical="center" shrinkToFit="1"/>
    </xf>
    <xf numFmtId="0" fontId="61" fillId="0" borderId="0" xfId="0" applyFont="1" applyAlignment="1" applyProtection="1">
      <alignment horizontal="left" vertical="center"/>
    </xf>
    <xf numFmtId="0" fontId="0" fillId="0" borderId="0" xfId="2" applyFont="1" applyFill="1" applyProtection="1">
      <protection locked="0"/>
    </xf>
    <xf numFmtId="0" fontId="0" fillId="0" borderId="0" xfId="2" applyFont="1" applyFill="1" applyProtection="1"/>
    <xf numFmtId="0" fontId="10" fillId="0" borderId="0" xfId="0" applyFont="1" applyAlignment="1" applyProtection="1">
      <alignment horizontal="left" vertical="center" shrinkToFit="1"/>
    </xf>
    <xf numFmtId="0" fontId="0" fillId="0" borderId="0" xfId="2" applyFont="1" applyFill="1" applyAlignment="1" applyProtection="1">
      <alignment vertical="center"/>
      <protection locked="0"/>
    </xf>
    <xf numFmtId="0" fontId="0" fillId="0" borderId="0" xfId="2" applyFont="1" applyFill="1" applyAlignment="1" applyProtection="1">
      <alignment vertical="center"/>
    </xf>
    <xf numFmtId="0" fontId="10" fillId="0" borderId="0" xfId="0" applyFont="1" applyAlignment="1" applyProtection="1">
      <alignment horizontal="left" vertical="center"/>
    </xf>
    <xf numFmtId="0" fontId="10" fillId="0" borderId="0" xfId="96" applyFont="1" applyAlignment="1">
      <alignment horizontal="left" vertical="center" indent="7"/>
    </xf>
  </cellXfs>
  <cellStyles count="120">
    <cellStyle name="_ASIC Cost Calcs" xfId="11"/>
    <cellStyle name="_BlackJack" xfId="12"/>
    <cellStyle name="_BOM" xfId="13"/>
    <cellStyle name="_Camera Cost Breakdown" xfId="14"/>
    <cellStyle name="_Combined SE Q3 or Q4 2006 Rev 7 ar" xfId="15"/>
    <cellStyle name="_Combined SE Q3 or Q4 2006 Rev 7 Pre Delivery" xfId="16"/>
    <cellStyle name="_Combined Sony VGN-UX50 Rev 8 Delivery" xfId="17"/>
    <cellStyle name="_Display Cost 5500" xfId="18"/>
    <cellStyle name="_Display Cost 8500" xfId="19"/>
    <cellStyle name="_Display Cost 8500 (2nd display)" xfId="20"/>
    <cellStyle name="_Display Cost A1200" xfId="21"/>
    <cellStyle name="_Display Cost MTeoR" xfId="22"/>
    <cellStyle name="_Display Cost S310" xfId="23"/>
    <cellStyle name="_Functional Area Definitions" xfId="24"/>
    <cellStyle name="_IC Price Evaluator" xfId="25"/>
    <cellStyle name="_KLA Rev 6 Post Rev Quick Look.1" xfId="26"/>
    <cellStyle name="_Labor Rates" xfId="27"/>
    <cellStyle name="_March 1 v.JS" xfId="28"/>
    <cellStyle name="_New ASIC modeling template blackjack 12607" xfId="29"/>
    <cellStyle name="_New Format Master BOM Q1B and Nuvi Rev 5 Predelivery" xfId="30"/>
    <cellStyle name="_New Teardown Template ASICs Only" xfId="31"/>
    <cellStyle name="_Samsung Blackjack 15 kk" xfId="32"/>
    <cellStyle name="_Samsung BlackJack Rev 12 kk" xfId="33"/>
    <cellStyle name="_SE Only Rev 11 Pre Delivery" xfId="34"/>
    <cellStyle name="_SE Q206 Combined Rev 16 Post Initial Delivery" xfId="35"/>
    <cellStyle name="_Sony Ericsson Q406 Phones" xfId="36"/>
    <cellStyle name="_Sony Ericsson Q406 Phones Prelim BYork Display stuff" xfId="37"/>
    <cellStyle name="_Sony Ericsson Q406 Phones Rev 6 Delivery" xfId="38"/>
    <cellStyle name="_Template" xfId="39"/>
    <cellStyle name="_Template(1)" xfId="40"/>
    <cellStyle name="_Template(1) 102708" xfId="41"/>
    <cellStyle name="_Template(2)" xfId="42"/>
    <cellStyle name="_Template(3)" xfId="43"/>
    <cellStyle name="_Template(4)" xfId="44"/>
    <cellStyle name="20% - 强调文字颜色 1" xfId="45"/>
    <cellStyle name="20% - 强调文字颜色 2" xfId="46"/>
    <cellStyle name="20% - 强调文字颜色 3" xfId="47"/>
    <cellStyle name="20% - 强调文字颜色 4" xfId="48"/>
    <cellStyle name="20% - 强调文字颜色 5" xfId="49"/>
    <cellStyle name="20% - 强调文字颜色 6" xfId="50"/>
    <cellStyle name="40% - 强调文字颜色 1" xfId="51"/>
    <cellStyle name="40% - 强调文字颜色 2" xfId="52"/>
    <cellStyle name="40% - 强调文字颜色 3" xfId="53"/>
    <cellStyle name="40% - 强调文字颜色 4" xfId="54"/>
    <cellStyle name="40% - 强调文字颜色 5" xfId="55"/>
    <cellStyle name="40% - 强调文字颜色 6" xfId="56"/>
    <cellStyle name="60% - 强调文字颜色 1" xfId="57"/>
    <cellStyle name="60% - 强调文字颜色 2" xfId="58"/>
    <cellStyle name="60% - 强调文字颜色 3" xfId="59"/>
    <cellStyle name="60% - 强调文字颜色 4" xfId="60"/>
    <cellStyle name="60% - 强调文字颜色 5" xfId="61"/>
    <cellStyle name="60% - 强调文字颜色 6" xfId="62"/>
    <cellStyle name="ANCLAS,REZONES Y SUS PARTES,DE FUNDICION,DE HIERRO O DE ACERO" xfId="63"/>
    <cellStyle name="Black" xfId="64"/>
    <cellStyle name="Comma (.0)" xfId="65"/>
    <cellStyle name="Comma 2" xfId="10"/>
    <cellStyle name="Currency" xfId="5" builtinId="4"/>
    <cellStyle name="Currency 2" xfId="8"/>
    <cellStyle name="Currency 3" xfId="115"/>
    <cellStyle name="Currency 4" xfId="118"/>
    <cellStyle name="CurrencyFormat" xfId="1"/>
    <cellStyle name="CurrencyFormat 2" xfId="98"/>
    <cellStyle name="Header" xfId="3"/>
    <cellStyle name="Normal" xfId="0" builtinId="0"/>
    <cellStyle name="Normal 2" xfId="6"/>
    <cellStyle name="Normal 3" xfId="66"/>
    <cellStyle name="Normal 3 2" xfId="67"/>
    <cellStyle name="Normal 3 2 2" xfId="97"/>
    <cellStyle name="Normal 4" xfId="96"/>
    <cellStyle name="Normal 5" xfId="99"/>
    <cellStyle name="Normal 6" xfId="100"/>
    <cellStyle name="Normal 7" xfId="114"/>
    <cellStyle name="Normal 8" xfId="116"/>
    <cellStyle name="Normal_Sony Ericsson Q406 Phones" xfId="119"/>
    <cellStyle name="Normal_Teardown BOM (Cablecom 04003EU) Rev1" xfId="4"/>
    <cellStyle name="Note 2" xfId="9"/>
    <cellStyle name="Pattern" xfId="68"/>
    <cellStyle name="Percent 2" xfId="7"/>
    <cellStyle name="Percent 3" xfId="117"/>
    <cellStyle name="phx-col-head" xfId="101"/>
    <cellStyle name="phx-col-head-last" xfId="102"/>
    <cellStyle name="phx-header" xfId="103"/>
    <cellStyle name="phx-HL-cell" xfId="104"/>
    <cellStyle name="phx-HL-row" xfId="105"/>
    <cellStyle name="phx-level1" xfId="106"/>
    <cellStyle name="phx-level2" xfId="107"/>
    <cellStyle name="phx-level3" xfId="108"/>
    <cellStyle name="phx-level4" xfId="109"/>
    <cellStyle name="phx-note" xfId="110"/>
    <cellStyle name="phx-source" xfId="111"/>
    <cellStyle name="phx-subhead" xfId="112"/>
    <cellStyle name="phx-total-row" xfId="113"/>
    <cellStyle name="Table Head" xfId="69"/>
    <cellStyle name="Table Sub-Head" xfId="70"/>
    <cellStyle name="Top" xfId="71"/>
    <cellStyle name="UNKNOWNSTYLE_1" xfId="2"/>
    <cellStyle name="一般_Customer_Customer" xfId="72"/>
    <cellStyle name="好" xfId="73"/>
    <cellStyle name="差" xfId="74"/>
    <cellStyle name="强调文字颜色 1" xfId="75"/>
    <cellStyle name="强调文字颜色 2" xfId="76"/>
    <cellStyle name="强调文字颜色 3" xfId="77"/>
    <cellStyle name="强调文字颜色 4" xfId="78"/>
    <cellStyle name="强调文字颜色 5" xfId="79"/>
    <cellStyle name="强调文字颜色 6" xfId="80"/>
    <cellStyle name="标题" xfId="81"/>
    <cellStyle name="标题 1" xfId="82"/>
    <cellStyle name="标题 2" xfId="83"/>
    <cellStyle name="标题 3" xfId="84"/>
    <cellStyle name="标题 4" xfId="85"/>
    <cellStyle name="检查单元格" xfId="86"/>
    <cellStyle name="汇总" xfId="87"/>
    <cellStyle name="注释" xfId="88"/>
    <cellStyle name="解释性文本" xfId="89"/>
    <cellStyle name="警告文本" xfId="90"/>
    <cellStyle name="计算" xfId="91"/>
    <cellStyle name="输入" xfId="92"/>
    <cellStyle name="输出" xfId="93"/>
    <cellStyle name="适中" xfId="94"/>
    <cellStyle name="链接单元格" xfId="95"/>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68" formatCode="&quot;$&quot;#,##0.000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8" formatCode="&quot;$&quot;#,##0.000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border>
        <bottom style="medium">
          <color rgb="FF58595B"/>
        </bottom>
      </border>
    </dxf>
    <dxf>
      <font>
        <b/>
        <i val="0"/>
        <strike val="0"/>
        <condense val="0"/>
        <extend val="0"/>
        <outline val="0"/>
        <shadow val="0"/>
        <u val="none"/>
        <vertAlign val="baseline"/>
        <sz val="10"/>
        <color theme="1" tint="0.249977111117893"/>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theme="0" tint="-0.14996795556505021"/>
        </left>
        <right style="medium">
          <color theme="0" tint="-0.14996795556505021"/>
        </right>
        <top/>
        <bottom/>
      </border>
    </dxf>
    <dxf>
      <fill>
        <patternFill>
          <bgColor theme="0" tint="-0.14996795556505021"/>
        </patternFill>
      </fill>
      <border>
        <top style="thin">
          <color theme="0" tint="-0.499984740745262"/>
        </top>
        <bottom style="thin">
          <color theme="0" tint="-0.499984740745262"/>
        </bottom>
        <horizontal style="thin">
          <color theme="0" tint="-0.499984740745262"/>
        </horizontal>
      </border>
    </dxf>
    <dxf>
      <font>
        <color theme="0"/>
      </font>
      <fill>
        <patternFill patternType="none">
          <bgColor auto="1"/>
        </patternFill>
      </fill>
    </dxf>
    <dxf>
      <fill>
        <patternFill>
          <bgColor theme="0" tint="-4.9989318521683403E-2"/>
        </patternFill>
      </fill>
    </dxf>
    <dxf>
      <fill>
        <patternFill>
          <bgColor theme="0"/>
        </patternFill>
      </fill>
    </dxf>
    <dxf>
      <font>
        <b/>
        <i val="0"/>
      </font>
      <fill>
        <patternFill>
          <bgColor theme="0" tint="-0.24994659260841701"/>
        </patternFill>
      </fill>
    </dxf>
    <dxf>
      <font>
        <b/>
        <i val="0"/>
        <color theme="1" tint="0.14996795556505021"/>
      </font>
      <fill>
        <patternFill>
          <bgColor rgb="FF00B0F0"/>
        </patternFill>
      </fill>
    </dxf>
    <dxf>
      <border>
        <left style="thin">
          <color theme="0" tint="-0.24994659260841701"/>
        </left>
        <right/>
        <top style="thin">
          <color theme="0" tint="-0.24994659260841701"/>
        </top>
        <bottom style="thin">
          <color theme="0" tint="-0.24994659260841701"/>
        </bottom>
        <vertical/>
        <horizontal style="thin">
          <color theme="0" tint="-0.14996795556505021"/>
        </horizontal>
      </border>
    </dxf>
  </dxfs>
  <tableStyles count="2" defaultTableStyle="TableStyleMedium9" defaultPivotStyle="Brian">
    <tableStyle name="Brian" table="0" count="6">
      <tableStyleElement type="wholeTable" dxfId="25"/>
      <tableStyleElement type="headerRow" dxfId="24"/>
      <tableStyleElement type="totalRow" dxfId="23"/>
      <tableStyleElement type="firstRowStripe" dxfId="22"/>
      <tableStyleElement type="secondRowStripe" dxfId="21"/>
      <tableStyleElement type="firstHeaderCell" dxfId="20"/>
    </tableStyle>
    <tableStyle name="Table Style 1" pivot="0" count="1">
      <tableStyleElement type="firstRowStripe" dxfId="19"/>
    </tableStyle>
  </tableStyles>
  <colors>
    <mruColors>
      <color rgb="FF00FF00"/>
      <color rgb="FF58595B"/>
      <color rgb="FF8DC63F"/>
      <color rgb="FF00B140"/>
      <color rgb="FF00C4FF"/>
      <color rgb="FF009CDC"/>
      <color rgb="FF00A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'iPhone BOM Cost Evolution'!$A$4</c:f>
              <c:strCache>
                <c:ptCount val="1"/>
                <c:pt idx="0">
                  <c:v>Display / Touchscreen </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Evolution'!$B$4:$L$4</c:f>
              <c:numCache>
                <c:formatCode>"$"#,##0.00</c:formatCode>
                <c:ptCount val="11"/>
                <c:pt idx="0">
                  <c:v>64.2</c:v>
                </c:pt>
                <c:pt idx="1">
                  <c:v>46.1</c:v>
                </c:pt>
                <c:pt idx="2">
                  <c:v>36.299999999999997</c:v>
                </c:pt>
                <c:pt idx="3">
                  <c:v>40.299999999999997</c:v>
                </c:pt>
                <c:pt idx="4">
                  <c:v>34.4</c:v>
                </c:pt>
                <c:pt idx="5">
                  <c:v>49.2</c:v>
                </c:pt>
                <c:pt idx="6">
                  <c:v>42.300000000000004</c:v>
                </c:pt>
                <c:pt idx="7">
                  <c:v>44.8</c:v>
                </c:pt>
                <c:pt idx="8">
                  <c:v>45.6</c:v>
                </c:pt>
                <c:pt idx="9">
                  <c:v>51.9</c:v>
                </c:pt>
                <c:pt idx="10">
                  <c:v>45</c:v>
                </c:pt>
              </c:numCache>
            </c:numRef>
          </c:val>
        </c:ser>
        <c:ser>
          <c:idx val="1"/>
          <c:order val="1"/>
          <c:tx>
            <c:strRef>
              <c:f>'iPhone BOM Cost Evolution'!$A$5</c:f>
              <c:strCache>
                <c:ptCount val="1"/>
                <c:pt idx="0">
                  <c:v>RF / PA</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Evolution'!$B$5:$L$5</c:f>
              <c:numCache>
                <c:formatCode>"$"#,##0.00</c:formatCode>
                <c:ptCount val="11"/>
                <c:pt idx="0">
                  <c:v>11.009814285714286</c:v>
                </c:pt>
                <c:pt idx="1">
                  <c:v>18.019428571428563</c:v>
                </c:pt>
                <c:pt idx="2">
                  <c:v>13.801631913982966</c:v>
                </c:pt>
                <c:pt idx="3">
                  <c:v>14.79091210917098</c:v>
                </c:pt>
                <c:pt idx="4">
                  <c:v>21.624136992000018</c:v>
                </c:pt>
                <c:pt idx="5">
                  <c:v>21.991099999999996</c:v>
                </c:pt>
                <c:pt idx="6">
                  <c:v>20.50085</c:v>
                </c:pt>
                <c:pt idx="7">
                  <c:v>24.951120000000007</c:v>
                </c:pt>
                <c:pt idx="8">
                  <c:v>20.312809999999999</c:v>
                </c:pt>
                <c:pt idx="9">
                  <c:v>30.322589999999998</c:v>
                </c:pt>
                <c:pt idx="10">
                  <c:v>24.6</c:v>
                </c:pt>
              </c:numCache>
            </c:numRef>
          </c:val>
        </c:ser>
        <c:ser>
          <c:idx val="2"/>
          <c:order val="2"/>
          <c:tx>
            <c:strRef>
              <c:f>'iPhone BOM Cost Evolution'!$A$6</c:f>
              <c:strCache>
                <c:ptCount val="1"/>
                <c:pt idx="0">
                  <c:v>Memory - NAND</c:v>
                </c:pt>
              </c:strCache>
            </c:strRef>
          </c:tx>
          <c:spPr>
            <a:ln w="38100">
              <a:solidFill>
                <a:schemeClr val="tx1"/>
              </a:solidFill>
            </a:ln>
          </c:spPr>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Evolution'!$B$6:$L$6</c:f>
              <c:numCache>
                <c:formatCode>"$"#,##0.00</c:formatCode>
                <c:ptCount val="11"/>
                <c:pt idx="0">
                  <c:v>48</c:v>
                </c:pt>
                <c:pt idx="1">
                  <c:v>16</c:v>
                </c:pt>
                <c:pt idx="2">
                  <c:v>29</c:v>
                </c:pt>
                <c:pt idx="3">
                  <c:v>27</c:v>
                </c:pt>
                <c:pt idx="4">
                  <c:v>20</c:v>
                </c:pt>
                <c:pt idx="5">
                  <c:v>9.6</c:v>
                </c:pt>
                <c:pt idx="6">
                  <c:v>8.5</c:v>
                </c:pt>
                <c:pt idx="7">
                  <c:v>6.75</c:v>
                </c:pt>
                <c:pt idx="8">
                  <c:v>5.6</c:v>
                </c:pt>
                <c:pt idx="9">
                  <c:v>8</c:v>
                </c:pt>
                <c:pt idx="10">
                  <c:v>14</c:v>
                </c:pt>
              </c:numCache>
            </c:numRef>
          </c:val>
        </c:ser>
        <c:ser>
          <c:idx val="3"/>
          <c:order val="3"/>
          <c:tx>
            <c:strRef>
              <c:f>'iPhone BOM Cost Evolution'!$A$7</c:f>
              <c:strCache>
                <c:ptCount val="1"/>
                <c:pt idx="0">
                  <c:v>Apps Processor</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Evolution'!$B$7:$L$7</c:f>
              <c:numCache>
                <c:formatCode>"$"#,##0.00</c:formatCode>
                <c:ptCount val="11"/>
                <c:pt idx="0">
                  <c:v>14.25</c:v>
                </c:pt>
                <c:pt idx="1">
                  <c:v>13.5</c:v>
                </c:pt>
                <c:pt idx="2">
                  <c:v>14.468354430379748</c:v>
                </c:pt>
                <c:pt idx="3">
                  <c:v>10.75</c:v>
                </c:pt>
                <c:pt idx="4">
                  <c:v>14.9871105</c:v>
                </c:pt>
                <c:pt idx="5">
                  <c:v>14.52</c:v>
                </c:pt>
                <c:pt idx="6">
                  <c:v>13.7</c:v>
                </c:pt>
                <c:pt idx="7">
                  <c:v>17.89</c:v>
                </c:pt>
                <c:pt idx="8">
                  <c:v>16.63</c:v>
                </c:pt>
                <c:pt idx="9">
                  <c:v>22.86</c:v>
                </c:pt>
                <c:pt idx="10">
                  <c:v>27.5</c:v>
                </c:pt>
              </c:numCache>
            </c:numRef>
          </c:val>
        </c:ser>
        <c:ser>
          <c:idx val="4"/>
          <c:order val="4"/>
          <c:tx>
            <c:strRef>
              <c:f>'iPhone BOM Cost Evolution'!$A$8</c:f>
              <c:strCache>
                <c:ptCount val="1"/>
                <c:pt idx="0">
                  <c:v>Camera - Primary &amp; Secondary</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Evolution'!$B$8:$L$8</c:f>
              <c:numCache>
                <c:formatCode>"$"#,##0.00</c:formatCode>
                <c:ptCount val="11"/>
                <c:pt idx="0">
                  <c:v>8.75</c:v>
                </c:pt>
                <c:pt idx="1">
                  <c:v>7</c:v>
                </c:pt>
                <c:pt idx="2">
                  <c:v>9.35</c:v>
                </c:pt>
                <c:pt idx="3">
                  <c:v>13.7</c:v>
                </c:pt>
                <c:pt idx="4">
                  <c:v>17.599999999999998</c:v>
                </c:pt>
                <c:pt idx="5">
                  <c:v>15.57</c:v>
                </c:pt>
                <c:pt idx="6">
                  <c:v>14.8</c:v>
                </c:pt>
                <c:pt idx="7">
                  <c:v>12</c:v>
                </c:pt>
                <c:pt idx="8">
                  <c:v>12.7</c:v>
                </c:pt>
                <c:pt idx="9">
                  <c:v>19.25</c:v>
                </c:pt>
                <c:pt idx="10">
                  <c:v>21.5</c:v>
                </c:pt>
              </c:numCache>
            </c:numRef>
          </c:val>
        </c:ser>
        <c:ser>
          <c:idx val="5"/>
          <c:order val="5"/>
          <c:tx>
            <c:strRef>
              <c:f>'iPhone BOM Cost Evolution'!$A$9</c:f>
              <c:strCache>
                <c:ptCount val="1"/>
                <c:pt idx="0">
                  <c:v>Baseband</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Evolution'!$B$9:$L$9</c:f>
              <c:numCache>
                <c:formatCode>"$"#,##0.00</c:formatCode>
                <c:ptCount val="11"/>
                <c:pt idx="0">
                  <c:v>11.45</c:v>
                </c:pt>
                <c:pt idx="1">
                  <c:v>15</c:v>
                </c:pt>
                <c:pt idx="2">
                  <c:v>13.023557502466288</c:v>
                </c:pt>
                <c:pt idx="3">
                  <c:v>10.253405315614618</c:v>
                </c:pt>
                <c:pt idx="4">
                  <c:v>9.0676764490000004</c:v>
                </c:pt>
                <c:pt idx="5">
                  <c:v>17.498699999999999</c:v>
                </c:pt>
                <c:pt idx="6">
                  <c:v>13.592000000000001</c:v>
                </c:pt>
                <c:pt idx="7">
                  <c:v>14.65</c:v>
                </c:pt>
                <c:pt idx="8">
                  <c:v>12</c:v>
                </c:pt>
                <c:pt idx="9">
                  <c:v>10.55</c:v>
                </c:pt>
                <c:pt idx="10">
                  <c:v>11.5</c:v>
                </c:pt>
              </c:numCache>
            </c:numRef>
          </c:val>
        </c:ser>
        <c:ser>
          <c:idx val="6"/>
          <c:order val="6"/>
          <c:tx>
            <c:strRef>
              <c:f>'iPhone BOM Cost Evolution'!$A$10</c:f>
              <c:strCache>
                <c:ptCount val="1"/>
                <c:pt idx="0">
                  <c:v>Electro-Mechanical</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Evolution'!$B$10:$L$10</c:f>
              <c:numCache>
                <c:formatCode>"$"#,##0.00</c:formatCode>
                <c:ptCount val="11"/>
                <c:pt idx="0">
                  <c:v>10.4321</c:v>
                </c:pt>
                <c:pt idx="1">
                  <c:v>9.9986000000000015</c:v>
                </c:pt>
                <c:pt idx="2">
                  <c:v>11.174400000000002</c:v>
                </c:pt>
                <c:pt idx="3">
                  <c:v>8.9138000000000019</c:v>
                </c:pt>
                <c:pt idx="4">
                  <c:v>11.1976</c:v>
                </c:pt>
                <c:pt idx="5">
                  <c:v>12.037599999999999</c:v>
                </c:pt>
                <c:pt idx="6">
                  <c:v>11.361599999999997</c:v>
                </c:pt>
                <c:pt idx="7">
                  <c:v>16.662019999999995</c:v>
                </c:pt>
                <c:pt idx="8">
                  <c:v>13.388599999999997</c:v>
                </c:pt>
                <c:pt idx="9">
                  <c:v>14.210829999999996</c:v>
                </c:pt>
                <c:pt idx="10">
                  <c:v>14.3</c:v>
                </c:pt>
              </c:numCache>
            </c:numRef>
          </c:val>
        </c:ser>
        <c:ser>
          <c:idx val="7"/>
          <c:order val="7"/>
          <c:tx>
            <c:strRef>
              <c:f>'iPhone BOM Cost Evolution'!$A$11</c:f>
              <c:strCache>
                <c:ptCount val="1"/>
                <c:pt idx="0">
                  <c:v>Memory - DRAM</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Evolution'!$B$11:$L$11</c:f>
              <c:numCache>
                <c:formatCode>"$"#,##0.00</c:formatCode>
                <c:ptCount val="11"/>
                <c:pt idx="0">
                  <c:v>14</c:v>
                </c:pt>
                <c:pt idx="1">
                  <c:v>5</c:v>
                </c:pt>
                <c:pt idx="2">
                  <c:v>7.5</c:v>
                </c:pt>
                <c:pt idx="3">
                  <c:v>11.6</c:v>
                </c:pt>
                <c:pt idx="4">
                  <c:v>9.1999999999999993</c:v>
                </c:pt>
                <c:pt idx="5">
                  <c:v>10.8</c:v>
                </c:pt>
                <c:pt idx="6">
                  <c:v>9.8000000000000007</c:v>
                </c:pt>
                <c:pt idx="7">
                  <c:v>7.5</c:v>
                </c:pt>
                <c:pt idx="8">
                  <c:v>12.5</c:v>
                </c:pt>
                <c:pt idx="9">
                  <c:v>10</c:v>
                </c:pt>
                <c:pt idx="10">
                  <c:v>12.1</c:v>
                </c:pt>
              </c:numCache>
            </c:numRef>
          </c:val>
        </c:ser>
        <c:ser>
          <c:idx val="8"/>
          <c:order val="8"/>
          <c:tx>
            <c:strRef>
              <c:f>'iPhone BOM Cost Evolution'!$A$12</c:f>
              <c:strCache>
                <c:ptCount val="1"/>
                <c:pt idx="0">
                  <c:v>BT / FM / GPS / WLAN</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Evolution'!$B$12:$L$12</c:f>
              <c:numCache>
                <c:formatCode>"$"#,##0.00</c:formatCode>
                <c:ptCount val="11"/>
                <c:pt idx="0">
                  <c:v>10.5342</c:v>
                </c:pt>
                <c:pt idx="1">
                  <c:v>9.5127999999999968</c:v>
                </c:pt>
                <c:pt idx="2">
                  <c:v>10.29330888030888</c:v>
                </c:pt>
                <c:pt idx="3">
                  <c:v>11.03677477366255</c:v>
                </c:pt>
                <c:pt idx="4">
                  <c:v>5.9366000000000003</c:v>
                </c:pt>
                <c:pt idx="5">
                  <c:v>4.7343000000000002</c:v>
                </c:pt>
                <c:pt idx="6">
                  <c:v>6.1113099999999996</c:v>
                </c:pt>
                <c:pt idx="7">
                  <c:v>6.2291299999999996</c:v>
                </c:pt>
                <c:pt idx="8">
                  <c:v>6.7077600000000004</c:v>
                </c:pt>
                <c:pt idx="9">
                  <c:v>9.5064600000000006</c:v>
                </c:pt>
                <c:pt idx="10">
                  <c:v>8.375</c:v>
                </c:pt>
              </c:numCache>
            </c:numRef>
          </c:val>
        </c:ser>
        <c:ser>
          <c:idx val="9"/>
          <c:order val="9"/>
          <c:tx>
            <c:strRef>
              <c:f>'iPhone BOM Cost Evolution'!$A$13</c:f>
              <c:strCache>
                <c:ptCount val="1"/>
                <c:pt idx="0">
                  <c:v>Box Contents</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Evolution'!$B$13:$L$13</c:f>
              <c:numCache>
                <c:formatCode>"$"#,##0.00</c:formatCode>
                <c:ptCount val="11"/>
                <c:pt idx="0">
                  <c:v>7.99</c:v>
                </c:pt>
                <c:pt idx="1">
                  <c:v>6.585</c:v>
                </c:pt>
                <c:pt idx="2">
                  <c:v>6.165</c:v>
                </c:pt>
                <c:pt idx="3">
                  <c:v>5.7550000000000008</c:v>
                </c:pt>
                <c:pt idx="4">
                  <c:v>7.1654</c:v>
                </c:pt>
                <c:pt idx="5">
                  <c:v>7.7950000000000008</c:v>
                </c:pt>
                <c:pt idx="6">
                  <c:v>6.6740000000000004</c:v>
                </c:pt>
                <c:pt idx="7">
                  <c:v>6.3856000000000002</c:v>
                </c:pt>
                <c:pt idx="8">
                  <c:v>5.9425000000000008</c:v>
                </c:pt>
                <c:pt idx="9">
                  <c:v>11.554499999999999</c:v>
                </c:pt>
                <c:pt idx="10">
                  <c:v>11.45</c:v>
                </c:pt>
              </c:numCache>
            </c:numRef>
          </c:val>
        </c:ser>
        <c:ser>
          <c:idx val="10"/>
          <c:order val="10"/>
          <c:tx>
            <c:strRef>
              <c:f>'iPhone BOM Cost Evolution'!$A$14</c:f>
              <c:strCache>
                <c:ptCount val="1"/>
                <c:pt idx="0">
                  <c:v>Sensor</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Evolution'!$B$14:$L$14</c:f>
              <c:numCache>
                <c:formatCode>"$"#,##0.00</c:formatCode>
                <c:ptCount val="11"/>
                <c:pt idx="0">
                  <c:v>2.2519999999999998</c:v>
                </c:pt>
                <c:pt idx="1">
                  <c:v>2.085</c:v>
                </c:pt>
                <c:pt idx="2">
                  <c:v>2.8228</c:v>
                </c:pt>
                <c:pt idx="3">
                  <c:v>4.45</c:v>
                </c:pt>
                <c:pt idx="4">
                  <c:v>3.85</c:v>
                </c:pt>
                <c:pt idx="5">
                  <c:v>4.55</c:v>
                </c:pt>
                <c:pt idx="6">
                  <c:v>14.408999999999999</c:v>
                </c:pt>
                <c:pt idx="7">
                  <c:v>10.220000000000001</c:v>
                </c:pt>
                <c:pt idx="8">
                  <c:v>9.24</c:v>
                </c:pt>
                <c:pt idx="9">
                  <c:v>8.09</c:v>
                </c:pt>
                <c:pt idx="10">
                  <c:v>6.4</c:v>
                </c:pt>
              </c:numCache>
            </c:numRef>
          </c:val>
        </c:ser>
        <c:ser>
          <c:idx val="11"/>
          <c:order val="11"/>
          <c:tx>
            <c:strRef>
              <c:f>'iPhone BOM Cost Evolution'!$A$15</c:f>
              <c:strCache>
                <c:ptCount val="1"/>
                <c:pt idx="0">
                  <c:v>Battery</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Evolution'!$B$15:$L$15</c:f>
              <c:numCache>
                <c:formatCode>"$"#,##0.00</c:formatCode>
                <c:ptCount val="11"/>
                <c:pt idx="0">
                  <c:v>5.05</c:v>
                </c:pt>
                <c:pt idx="1">
                  <c:v>4.0999999999999996</c:v>
                </c:pt>
                <c:pt idx="2">
                  <c:v>3.7</c:v>
                </c:pt>
                <c:pt idx="3">
                  <c:v>3.75</c:v>
                </c:pt>
                <c:pt idx="4">
                  <c:v>3.35</c:v>
                </c:pt>
                <c:pt idx="5">
                  <c:v>3.3</c:v>
                </c:pt>
                <c:pt idx="6">
                  <c:v>2.9</c:v>
                </c:pt>
                <c:pt idx="7">
                  <c:v>3.35</c:v>
                </c:pt>
                <c:pt idx="8">
                  <c:v>3.05</c:v>
                </c:pt>
                <c:pt idx="9">
                  <c:v>3.3</c:v>
                </c:pt>
                <c:pt idx="10">
                  <c:v>3.7</c:v>
                </c:pt>
              </c:numCache>
            </c:numRef>
          </c:val>
        </c:ser>
        <c:ser>
          <c:idx val="12"/>
          <c:order val="12"/>
          <c:tx>
            <c:strRef>
              <c:f>'iPhone BOM Cost Evolution'!$A$16</c:f>
              <c:strCache>
                <c:ptCount val="1"/>
                <c:pt idx="0">
                  <c:v>PM/UI/Mech</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Evolution'!$B$16:$L$16</c:f>
              <c:numCache>
                <c:formatCode>"$"#,##0.00</c:formatCode>
                <c:ptCount val="11"/>
                <c:pt idx="0">
                  <c:v>22.734714429529443</c:v>
                </c:pt>
                <c:pt idx="1">
                  <c:v>24.019714736104284</c:v>
                </c:pt>
                <c:pt idx="2">
                  <c:v>18.692809700272477</c:v>
                </c:pt>
                <c:pt idx="3">
                  <c:v>20.765608049886609</c:v>
                </c:pt>
                <c:pt idx="4">
                  <c:v>28.046901002999981</c:v>
                </c:pt>
                <c:pt idx="5">
                  <c:v>34.084700000000019</c:v>
                </c:pt>
                <c:pt idx="6">
                  <c:v>33.087440000000008</c:v>
                </c:pt>
                <c:pt idx="7">
                  <c:v>40.814550000000061</c:v>
                </c:pt>
                <c:pt idx="8">
                  <c:v>37.695289999999972</c:v>
                </c:pt>
                <c:pt idx="9">
                  <c:v>38.395200000000031</c:v>
                </c:pt>
                <c:pt idx="10">
                  <c:v>47.08</c:v>
                </c:pt>
              </c:numCache>
            </c:numRef>
          </c:val>
        </c:ser>
        <c:dLbls>
          <c:showLegendKey val="0"/>
          <c:showVal val="0"/>
          <c:showCatName val="0"/>
          <c:showSerName val="0"/>
          <c:showPercent val="0"/>
          <c:showBubbleSize val="0"/>
        </c:dLbls>
        <c:gapWidth val="150"/>
        <c:overlap val="100"/>
        <c:axId val="172241088"/>
        <c:axId val="172241480"/>
      </c:barChart>
      <c:catAx>
        <c:axId val="172241088"/>
        <c:scaling>
          <c:orientation val="minMax"/>
        </c:scaling>
        <c:delete val="0"/>
        <c:axPos val="b"/>
        <c:numFmt formatCode="General" sourceLinked="0"/>
        <c:majorTickMark val="out"/>
        <c:minorTickMark val="none"/>
        <c:tickLblPos val="nextTo"/>
        <c:crossAx val="172241480"/>
        <c:crosses val="autoZero"/>
        <c:auto val="1"/>
        <c:lblAlgn val="ctr"/>
        <c:lblOffset val="100"/>
        <c:noMultiLvlLbl val="0"/>
      </c:catAx>
      <c:valAx>
        <c:axId val="172241480"/>
        <c:scaling>
          <c:orientation val="minMax"/>
        </c:scaling>
        <c:delete val="0"/>
        <c:axPos val="l"/>
        <c:majorGridlines/>
        <c:numFmt formatCode="0%" sourceLinked="1"/>
        <c:majorTickMark val="out"/>
        <c:minorTickMark val="none"/>
        <c:tickLblPos val="nextTo"/>
        <c:crossAx val="172241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97241936686162E-2"/>
          <c:y val="0.1640146662101519"/>
          <c:w val="0.8043706868480005"/>
          <c:h val="0.66424359719770765"/>
        </c:manualLayout>
      </c:layout>
      <c:barChart>
        <c:barDir val="col"/>
        <c:grouping val="clustered"/>
        <c:varyColors val="0"/>
        <c:ser>
          <c:idx val="0"/>
          <c:order val="0"/>
          <c:tx>
            <c:strRef>
              <c:f>'iPhone BOM Cost Evolution'!$A$20</c:f>
              <c:strCache>
                <c:ptCount val="1"/>
                <c:pt idx="0">
                  <c:v>Memory Density (GB)</c:v>
                </c:pt>
              </c:strCache>
            </c:strRef>
          </c:tx>
          <c:invertIfNegative val="0"/>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Evolution'!$B$20:$L$20</c:f>
              <c:numCache>
                <c:formatCode>General</c:formatCode>
                <c:ptCount val="11"/>
                <c:pt idx="0">
                  <c:v>4</c:v>
                </c:pt>
                <c:pt idx="1">
                  <c:v>8</c:v>
                </c:pt>
                <c:pt idx="2">
                  <c:v>16</c:v>
                </c:pt>
                <c:pt idx="3">
                  <c:v>16</c:v>
                </c:pt>
                <c:pt idx="4">
                  <c:v>16</c:v>
                </c:pt>
                <c:pt idx="5">
                  <c:v>16</c:v>
                </c:pt>
                <c:pt idx="6">
                  <c:v>16</c:v>
                </c:pt>
                <c:pt idx="7">
                  <c:v>16</c:v>
                </c:pt>
                <c:pt idx="8">
                  <c:v>16</c:v>
                </c:pt>
                <c:pt idx="9">
                  <c:v>32</c:v>
                </c:pt>
                <c:pt idx="10">
                  <c:v>64</c:v>
                </c:pt>
              </c:numCache>
            </c:numRef>
          </c:val>
        </c:ser>
        <c:dLbls>
          <c:showLegendKey val="0"/>
          <c:showVal val="0"/>
          <c:showCatName val="0"/>
          <c:showSerName val="0"/>
          <c:showPercent val="0"/>
          <c:showBubbleSize val="0"/>
        </c:dLbls>
        <c:gapWidth val="150"/>
        <c:axId val="172243440"/>
        <c:axId val="172243048"/>
      </c:barChart>
      <c:lineChart>
        <c:grouping val="standard"/>
        <c:varyColors val="0"/>
        <c:ser>
          <c:idx val="1"/>
          <c:order val="1"/>
          <c:tx>
            <c:strRef>
              <c:f>'iPhone BOM Cost Evolution'!$A$21</c:f>
              <c:strCache>
                <c:ptCount val="1"/>
                <c:pt idx="0">
                  <c:v>BOM cost/GB</c:v>
                </c:pt>
              </c:strCache>
            </c:strRef>
          </c:tx>
          <c:cat>
            <c:strRef>
              <c:f>'iPhone BOM Cost Evolution'!$B$3:$L$3</c:f>
              <c:strCache>
                <c:ptCount val="11"/>
                <c:pt idx="0">
                  <c:v>2007 iPhone</c:v>
                </c:pt>
                <c:pt idx="1">
                  <c:v>2008 iPhone 3G</c:v>
                </c:pt>
                <c:pt idx="2">
                  <c:v>2009 iPhone 3GS</c:v>
                </c:pt>
                <c:pt idx="3">
                  <c:v>2010 iPhone 4</c:v>
                </c:pt>
                <c:pt idx="4">
                  <c:v>2011 iPhone 4S</c:v>
                </c:pt>
                <c:pt idx="5">
                  <c:v>2012 iPhone 5</c:v>
                </c:pt>
                <c:pt idx="6">
                  <c:v>2013 iPhone 5S</c:v>
                </c:pt>
                <c:pt idx="7">
                  <c:v>2014 iPhone 6</c:v>
                </c:pt>
                <c:pt idx="8">
                  <c:v>2015 iPhone 6S</c:v>
                </c:pt>
                <c:pt idx="9">
                  <c:v>2016 iPhone 7</c:v>
                </c:pt>
                <c:pt idx="10">
                  <c:v>2017 iPhone 8</c:v>
                </c:pt>
              </c:strCache>
            </c:strRef>
          </c:cat>
          <c:val>
            <c:numRef>
              <c:f>'iPhone BOM Cost Evolution'!$B$21:$L$21</c:f>
              <c:numCache>
                <c:formatCode>"$"#,##0.00</c:formatCode>
                <c:ptCount val="11"/>
                <c:pt idx="0">
                  <c:v>12</c:v>
                </c:pt>
                <c:pt idx="1">
                  <c:v>2</c:v>
                </c:pt>
                <c:pt idx="2">
                  <c:v>1.8125</c:v>
                </c:pt>
                <c:pt idx="3">
                  <c:v>1.6875</c:v>
                </c:pt>
                <c:pt idx="4">
                  <c:v>1.25</c:v>
                </c:pt>
                <c:pt idx="5">
                  <c:v>0.6</c:v>
                </c:pt>
                <c:pt idx="6">
                  <c:v>0.53125</c:v>
                </c:pt>
                <c:pt idx="7">
                  <c:v>0.421875</c:v>
                </c:pt>
                <c:pt idx="8">
                  <c:v>0.35</c:v>
                </c:pt>
                <c:pt idx="9">
                  <c:v>0.25</c:v>
                </c:pt>
                <c:pt idx="10">
                  <c:v>0.21875</c:v>
                </c:pt>
              </c:numCache>
            </c:numRef>
          </c:val>
          <c:smooth val="0"/>
        </c:ser>
        <c:dLbls>
          <c:showLegendKey val="0"/>
          <c:showVal val="0"/>
          <c:showCatName val="0"/>
          <c:showSerName val="0"/>
          <c:showPercent val="0"/>
          <c:showBubbleSize val="0"/>
        </c:dLbls>
        <c:marker val="1"/>
        <c:smooth val="0"/>
        <c:axId val="172242264"/>
        <c:axId val="172242656"/>
      </c:lineChart>
      <c:catAx>
        <c:axId val="172242264"/>
        <c:scaling>
          <c:orientation val="minMax"/>
        </c:scaling>
        <c:delete val="0"/>
        <c:axPos val="b"/>
        <c:numFmt formatCode="General" sourceLinked="0"/>
        <c:majorTickMark val="out"/>
        <c:minorTickMark val="none"/>
        <c:tickLblPos val="nextTo"/>
        <c:crossAx val="172242656"/>
        <c:crosses val="autoZero"/>
        <c:auto val="1"/>
        <c:lblAlgn val="ctr"/>
        <c:lblOffset val="100"/>
        <c:noMultiLvlLbl val="0"/>
      </c:catAx>
      <c:valAx>
        <c:axId val="172242656"/>
        <c:scaling>
          <c:orientation val="minMax"/>
        </c:scaling>
        <c:delete val="0"/>
        <c:axPos val="l"/>
        <c:majorGridlines/>
        <c:numFmt formatCode="&quot;$&quot;#,##0.00" sourceLinked="1"/>
        <c:majorTickMark val="out"/>
        <c:minorTickMark val="none"/>
        <c:tickLblPos val="nextTo"/>
        <c:crossAx val="172242264"/>
        <c:crosses val="autoZero"/>
        <c:crossBetween val="between"/>
      </c:valAx>
      <c:valAx>
        <c:axId val="172243048"/>
        <c:scaling>
          <c:orientation val="minMax"/>
          <c:max val="64"/>
        </c:scaling>
        <c:delete val="0"/>
        <c:axPos val="r"/>
        <c:numFmt formatCode="General" sourceLinked="1"/>
        <c:majorTickMark val="out"/>
        <c:minorTickMark val="none"/>
        <c:tickLblPos val="nextTo"/>
        <c:crossAx val="172243440"/>
        <c:crosses val="max"/>
        <c:crossBetween val="between"/>
        <c:majorUnit val="16"/>
        <c:minorUnit val="8"/>
      </c:valAx>
      <c:catAx>
        <c:axId val="172243440"/>
        <c:scaling>
          <c:orientation val="minMax"/>
        </c:scaling>
        <c:delete val="1"/>
        <c:axPos val="b"/>
        <c:numFmt formatCode="General" sourceLinked="1"/>
        <c:majorTickMark val="out"/>
        <c:minorTickMark val="none"/>
        <c:tickLblPos val="nextTo"/>
        <c:crossAx val="172243048"/>
        <c:crosses val="autoZero"/>
        <c:auto val="1"/>
        <c:lblAlgn val="ctr"/>
        <c:lblOffset val="100"/>
        <c:noMultiLvlLbl val="0"/>
      </c:catAx>
    </c:plotArea>
    <c:legend>
      <c:legendPos val="r"/>
      <c:layout>
        <c:manualLayout>
          <c:xMode val="edge"/>
          <c:yMode val="edge"/>
          <c:x val="0.14979508727328364"/>
          <c:y val="2.8058913498729493E-2"/>
          <c:w val="0.60306988532263062"/>
          <c:h val="8.8397962312127917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25977</xdr:colOff>
      <xdr:row>0</xdr:row>
      <xdr:rowOff>129885</xdr:rowOff>
    </xdr:from>
    <xdr:to>
      <xdr:col>1</xdr:col>
      <xdr:colOff>1688756</xdr:colOff>
      <xdr:row>0</xdr:row>
      <xdr:rowOff>582137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302" y="129885"/>
          <a:ext cx="1662779" cy="452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1314449</xdr:colOff>
      <xdr:row>23</xdr:row>
      <xdr:rowOff>185736</xdr:rowOff>
    </xdr:from>
    <xdr:to>
      <xdr:col>6</xdr:col>
      <xdr:colOff>1000125</xdr:colOff>
      <xdr:row>50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371474</xdr:colOff>
      <xdr:row>23</xdr:row>
      <xdr:rowOff>166687</xdr:rowOff>
    </xdr:from>
    <xdr:to>
      <xdr:col>13</xdr:col>
      <xdr:colOff>581024</xdr:colOff>
      <xdr:row>50</xdr:row>
      <xdr:rowOff>95251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25977</xdr:colOff>
      <xdr:row>0</xdr:row>
      <xdr:rowOff>129885</xdr:rowOff>
    </xdr:from>
    <xdr:ext cx="1662779" cy="452252"/>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877" y="129885"/>
          <a:ext cx="1662779" cy="45225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y%20updatefornewIBMLCD%2003Q4%20iSi1-v11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byork\AppData\Local\Microsoft\Windows\Temporary%20Internet%20Files\Content.Outlook\L2HQP9X4\Teardown%20PreDelivery%20Template%20100213%20AR%20Tem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phone%208%20%208PLUS%20TOP%20COST%20DRIVERS%20Re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 val="FRT_O"/>
      <sheetName val="FAB_I"/>
    </sheetNames>
    <sheetDataSet>
      <sheetData sheetId="0" refreshError="1"/>
      <sheetData sheetId="1" refreshError="1">
        <row r="3">
          <cell r="A3" t="str">
            <v>Group</v>
          </cell>
        </row>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xecutiveDashboard"/>
      <sheetName val="Overall Cost Model"/>
      <sheetName val="IC Price Evaluator"/>
      <sheetName val="Bill Of Materials"/>
      <sheetName val="TWS Export"/>
      <sheetName val="TWS IC Export"/>
      <sheetName val="Bill Of Materials (Analyst)"/>
      <sheetName val="Pricing UPLOAD"/>
      <sheetName val="Labor Rates"/>
    </sheetNames>
    <sheetDataSet>
      <sheetData sheetId="0" refreshError="1"/>
      <sheetData sheetId="1" refreshError="1"/>
      <sheetData sheetId="2">
        <row r="62">
          <cell r="J62" t="str">
            <v>NA</v>
          </cell>
        </row>
        <row r="63">
          <cell r="J63" t="str">
            <v>Argentina</v>
          </cell>
        </row>
        <row r="64">
          <cell r="J64" t="str">
            <v>Australia</v>
          </cell>
        </row>
        <row r="65">
          <cell r="J65" t="str">
            <v>Austria</v>
          </cell>
        </row>
        <row r="66">
          <cell r="J66" t="str">
            <v>Belgium</v>
          </cell>
        </row>
        <row r="67">
          <cell r="J67" t="str">
            <v>Brazil</v>
          </cell>
        </row>
        <row r="68">
          <cell r="J68" t="str">
            <v>Bulgaria</v>
          </cell>
        </row>
        <row r="69">
          <cell r="J69" t="str">
            <v>Canada</v>
          </cell>
        </row>
        <row r="70">
          <cell r="J70" t="str">
            <v>Chile</v>
          </cell>
        </row>
        <row r="71">
          <cell r="J71" t="str">
            <v>China</v>
          </cell>
        </row>
        <row r="72">
          <cell r="J72" t="str">
            <v>Colombia</v>
          </cell>
        </row>
        <row r="73">
          <cell r="J73" t="str">
            <v>Czech Republic</v>
          </cell>
        </row>
        <row r="74">
          <cell r="J74" t="str">
            <v>Denmark</v>
          </cell>
        </row>
        <row r="75">
          <cell r="J75" t="str">
            <v>Egypt</v>
          </cell>
        </row>
        <row r="76">
          <cell r="J76" t="str">
            <v>Finland</v>
          </cell>
        </row>
        <row r="77">
          <cell r="J77" t="str">
            <v>France</v>
          </cell>
        </row>
        <row r="78">
          <cell r="J78" t="str">
            <v>Germany</v>
          </cell>
        </row>
        <row r="79">
          <cell r="J79" t="str">
            <v>Hungary</v>
          </cell>
        </row>
        <row r="80">
          <cell r="J80" t="str">
            <v>India</v>
          </cell>
        </row>
        <row r="81">
          <cell r="J81" t="str">
            <v>Indonesia</v>
          </cell>
        </row>
        <row r="82">
          <cell r="J82" t="str">
            <v>Ireland</v>
          </cell>
        </row>
        <row r="83">
          <cell r="J83" t="str">
            <v>Israel</v>
          </cell>
        </row>
        <row r="84">
          <cell r="J84" t="str">
            <v>Italy</v>
          </cell>
        </row>
        <row r="85">
          <cell r="J85" t="str">
            <v>Japan</v>
          </cell>
        </row>
        <row r="86">
          <cell r="J86" t="str">
            <v>Korea, South</v>
          </cell>
        </row>
        <row r="87">
          <cell r="J87" t="str">
            <v>Malaysia</v>
          </cell>
        </row>
        <row r="88">
          <cell r="J88" t="str">
            <v>Mexico</v>
          </cell>
        </row>
        <row r="89">
          <cell r="J89" t="str">
            <v>Morocco</v>
          </cell>
        </row>
        <row r="90">
          <cell r="J90" t="str">
            <v>Netherlands</v>
          </cell>
        </row>
        <row r="91">
          <cell r="J91" t="str">
            <v>Norway</v>
          </cell>
        </row>
        <row r="92">
          <cell r="J92" t="str">
            <v>Pakistan</v>
          </cell>
        </row>
        <row r="93">
          <cell r="J93" t="str">
            <v>Peru</v>
          </cell>
        </row>
        <row r="94">
          <cell r="J94" t="str">
            <v>Philippines</v>
          </cell>
        </row>
        <row r="95">
          <cell r="J95" t="str">
            <v>Poland</v>
          </cell>
        </row>
        <row r="96">
          <cell r="J96" t="str">
            <v>Portugal</v>
          </cell>
        </row>
        <row r="97">
          <cell r="J97" t="str">
            <v>Romania</v>
          </cell>
        </row>
        <row r="98">
          <cell r="J98" t="str">
            <v>Russia</v>
          </cell>
        </row>
        <row r="99">
          <cell r="J99" t="str">
            <v>Saudi Arabia</v>
          </cell>
        </row>
        <row r="100">
          <cell r="J100" t="str">
            <v>Serbia</v>
          </cell>
        </row>
        <row r="101">
          <cell r="J101" t="str">
            <v>Singapore</v>
          </cell>
        </row>
        <row r="102">
          <cell r="J102" t="str">
            <v>Slovakia</v>
          </cell>
        </row>
        <row r="103">
          <cell r="J103" t="str">
            <v>South Africa</v>
          </cell>
        </row>
        <row r="104">
          <cell r="J104" t="str">
            <v>Spain</v>
          </cell>
        </row>
        <row r="105">
          <cell r="J105" t="str">
            <v>Sweden</v>
          </cell>
        </row>
        <row r="106">
          <cell r="J106" t="str">
            <v>Switzerland</v>
          </cell>
        </row>
        <row r="107">
          <cell r="J107" t="str">
            <v>Taiwan</v>
          </cell>
        </row>
        <row r="108">
          <cell r="J108" t="str">
            <v>Thailand</v>
          </cell>
        </row>
        <row r="109">
          <cell r="J109" t="str">
            <v>Turkey</v>
          </cell>
        </row>
        <row r="110">
          <cell r="J110" t="str">
            <v>Ukraine</v>
          </cell>
        </row>
        <row r="111">
          <cell r="J111" t="str">
            <v>United Arab Emirates</v>
          </cell>
        </row>
        <row r="112">
          <cell r="J112" t="str">
            <v>United Kingdom</v>
          </cell>
        </row>
        <row r="113">
          <cell r="J113" t="str">
            <v>United States</v>
          </cell>
        </row>
        <row r="114">
          <cell r="J114" t="str">
            <v>Venezuela</v>
          </cell>
        </row>
        <row r="115">
          <cell r="J115" t="str">
            <v>Vietnam</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hone 8+ (A1864)"/>
      <sheetName val="iPhone Cost Evolution"/>
    </sheetNames>
    <sheetDataSet>
      <sheetData sheetId="0" refreshError="1"/>
      <sheetData sheetId="1" refreshError="1"/>
    </sheetDataSet>
  </externalBook>
</externalLink>
</file>

<file path=xl/tables/table1.xml><?xml version="1.0" encoding="utf-8"?>
<table xmlns="http://schemas.openxmlformats.org/spreadsheetml/2006/main" id="3" name="BOM_4" displayName="BOM_4" ref="B13:G68" totalsRowShown="0" headerRowDxfId="18" dataDxfId="16" headerRowBorderDxfId="17">
  <tableColumns count="6">
    <tableColumn id="1" name="Itemized Components" dataDxfId="15"/>
    <tableColumn id="6" name="MfgName" dataDxfId="14"/>
    <tableColumn id="7" name="MfgPartNbr" dataDxfId="13"/>
    <tableColumn id="8" name="Description" dataDxfId="12"/>
    <tableColumn id="2" name="Total Cost" dataDxfId="11"/>
    <tableColumn id="11" name="Comment" dataDxfId="10"/>
  </tableColumns>
  <tableStyleInfo name="TableStyleLight1" showFirstColumn="0" showLastColumn="0" showRowStripes="1" showColumnStripes="0"/>
</table>
</file>

<file path=xl/theme/theme1.xml><?xml version="1.0" encoding="utf-8"?>
<a:theme xmlns:a="http://schemas.openxmlformats.org/drawingml/2006/main" name="2017 IHSM Brand Colors">
  <a:themeElements>
    <a:clrScheme name="IHSM 2017 revised">
      <a:dk1>
        <a:srgbClr val="000000"/>
      </a:dk1>
      <a:lt1>
        <a:srgbClr val="FFFFFF"/>
      </a:lt1>
      <a:dk2>
        <a:srgbClr val="4B4B4B"/>
      </a:dk2>
      <a:lt2>
        <a:srgbClr val="999999"/>
      </a:lt2>
      <a:accent1>
        <a:srgbClr val="00AB4E"/>
      </a:accent1>
      <a:accent2>
        <a:srgbClr val="B1B3B6"/>
      </a:accent2>
      <a:accent3>
        <a:srgbClr val="009697"/>
      </a:accent3>
      <a:accent4>
        <a:srgbClr val="8DC63F"/>
      </a:accent4>
      <a:accent5>
        <a:srgbClr val="00B5F1"/>
      </a:accent5>
      <a:accent6>
        <a:srgbClr val="F7941D"/>
      </a:accent6>
      <a:hlink>
        <a:srgbClr val="0066B3"/>
      </a:hlink>
      <a:folHlink>
        <a:srgbClr val="96157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1ABB2"/>
        </a:solidFill>
        <a:ln>
          <a:noFill/>
        </a:ln>
      </a:spPr>
      <a:bodyPr rtlCol="0" anchor="ctr"/>
      <a:lstStyle>
        <a:defPPr algn="ctr">
          <a:defRPr sz="1300" b="1" spc="20"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IHSM Green">
      <a:srgbClr val="00AB4E"/>
    </a:custClr>
    <a:custClr name="IHSM Gray Tint">
      <a:srgbClr val="B1B3B6"/>
    </a:custClr>
    <a:custClr name="IHSM Teal">
      <a:srgbClr val="009697"/>
    </a:custClr>
    <a:custClr name="IHSM Bright Green">
      <a:srgbClr val="8DC63F"/>
    </a:custClr>
    <a:custClr name="IHSM Blue">
      <a:srgbClr val="00B5F1"/>
    </a:custClr>
    <a:custClr name="IHSM Orange">
      <a:srgbClr val="F7941D"/>
    </a:custClr>
    <a:custClr name="IHSM Purple">
      <a:srgbClr val="96157C"/>
    </a:custClr>
    <a:custClr name="IHSM Red Tint">
      <a:srgbClr val="FABFB7"/>
    </a:custClr>
    <a:custClr name="IHSM Red">
      <a:srgbClr val="EE2F53"/>
    </a:custClr>
    <a:custClr name="IHSM Blue Tint">
      <a:srgbClr val="B6E4FA"/>
    </a:custClr>
    <a:custClr name="IHSM Mid Blue">
      <a:srgbClr val="0066B3"/>
    </a:custClr>
    <a:custClr name="IHSM Light Yellow">
      <a:srgbClr val="FFD200"/>
    </a:custClr>
    <a:custClr name="IHSM Dark Gray">
      <a:srgbClr val="58595B"/>
    </a:custClr>
    <a:custClr name="IHSM Teal Tint">
      <a:srgbClr val="8DC0C4"/>
    </a:custClr>
    <a:custClr name="IHSM Burnt Orange">
      <a:srgbClr val="C84623"/>
    </a:custClr>
    <a:custClr name="IHSM Bright Green Tint">
      <a:srgbClr val="C4DF9B"/>
    </a:custClr>
    <a:custClr name="IHSM Dark Blue">
      <a:srgbClr val="103C68"/>
    </a:custClr>
    <a:custClr name="IHSM Dark Purple Tint">
      <a:srgbClr val="8F7890"/>
    </a:custClr>
    <a:custClr name="IHSM Yellow Tint">
      <a:srgbClr val="FFE694"/>
    </a:custClr>
    <a:custClr name="IHSM Dark Green">
      <a:srgbClr val="265B3F"/>
    </a:custClr>
    <a:custClr name="IHSM Orange Tint">
      <a:srgbClr val="FBB161"/>
    </a:custClr>
    <a:custClr name="IHSM Dark Purple">
      <a:srgbClr val="4B254C"/>
    </a:custClr>
    <a:custClr name="IHSM Gray">
      <a:srgbClr val="939598"/>
    </a:custClr>
    <a:custClr name="Landfill 1">
      <a:srgbClr val="F2F1EC"/>
    </a:custClr>
    <a:custClr name="Landfill 2">
      <a:srgbClr val="E3E3DF"/>
    </a:custClr>
    <a:custClr name="Landfill 3">
      <a:srgbClr val="D2D2CF"/>
    </a:custClr>
    <a:custClr name="Map Gray 4">
      <a:srgbClr val="B3BABB"/>
    </a:custClr>
    <a:custClr name="Admin borders">
      <a:srgbClr val="9DA5A7"/>
    </a:custClr>
    <a:custClr name="Country borders">
      <a:srgbClr val="797F81"/>
    </a:custClr>
    <a:custClr name="Country names">
      <a:srgbClr val="434A4F"/>
    </a:custClr>
    <a:custClr name="Ocean fills">
      <a:srgbClr val="D1DFE7"/>
    </a:custClr>
    <a:custClr name="Rivers">
      <a:srgbClr val="8EBBD0"/>
    </a:custClr>
    <a:custClr name="Bodies of water text">
      <a:srgbClr val="467082"/>
    </a:custClr>
    <a:custClr name="IHSM Neutral Gray">
      <a:srgbClr val="7F8080"/>
    </a:custClr>
  </a:custClr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40"/>
    <pageSetUpPr fitToPage="1"/>
  </sheetPr>
  <dimension ref="B1:M81"/>
  <sheetViews>
    <sheetView showGridLines="0" showZeros="0" tabSelected="1" topLeftCell="B1" zoomScale="90" zoomScaleNormal="90" workbookViewId="0">
      <selection activeCell="D6" sqref="D6"/>
    </sheetView>
  </sheetViews>
  <sheetFormatPr defaultColWidth="9.109375" defaultRowHeight="13.2" outlineLevelCol="1"/>
  <cols>
    <col min="1" max="1" width="4.6640625" style="2" customWidth="1"/>
    <col min="2" max="2" width="45.6640625" style="2" customWidth="1"/>
    <col min="3" max="3" width="25.6640625" style="1" customWidth="1" outlineLevel="1"/>
    <col min="4" max="4" width="25.6640625" style="2" customWidth="1"/>
    <col min="5" max="5" width="35.6640625" style="1" customWidth="1"/>
    <col min="6" max="6" width="11.44140625" style="2" customWidth="1"/>
    <col min="7" max="7" width="45.5546875" style="6" customWidth="1"/>
    <col min="8" max="8" width="11.44140625" style="11" customWidth="1"/>
    <col min="9" max="9" width="31.88671875" style="17" customWidth="1"/>
    <col min="10" max="10" width="9.109375" style="17"/>
    <col min="11" max="11" width="12.109375" style="17" customWidth="1"/>
    <col min="12" max="12" width="12" style="17" customWidth="1"/>
    <col min="13" max="13" width="13" style="17" customWidth="1"/>
    <col min="14" max="14" width="9.109375" style="2" customWidth="1"/>
    <col min="15" max="16384" width="9.109375" style="2"/>
  </cols>
  <sheetData>
    <row r="1" spans="2:13" ht="50.1" customHeight="1">
      <c r="B1" s="21"/>
      <c r="C1" s="15"/>
      <c r="D1" s="15"/>
      <c r="E1" s="2"/>
      <c r="F1" s="14"/>
      <c r="G1" s="2"/>
      <c r="H1" s="6"/>
    </row>
    <row r="2" spans="2:13" ht="24.9" customHeight="1">
      <c r="B2" s="21"/>
      <c r="C2" s="15"/>
      <c r="D2" s="15"/>
      <c r="E2" s="22"/>
      <c r="F2" s="54"/>
      <c r="G2" s="2"/>
      <c r="H2" s="6"/>
    </row>
    <row r="3" spans="2:13" s="7" customFormat="1" ht="20.399999999999999">
      <c r="B3" s="23" t="s">
        <v>44</v>
      </c>
      <c r="C3" s="9"/>
      <c r="D3" s="8"/>
      <c r="E3" s="28" t="s">
        <v>24</v>
      </c>
      <c r="F3" s="9"/>
      <c r="H3" s="10"/>
      <c r="I3" s="17"/>
      <c r="J3" s="17"/>
      <c r="K3" s="17"/>
      <c r="L3" s="17"/>
      <c r="M3" s="17"/>
    </row>
    <row r="4" spans="2:13" s="3" customFormat="1" ht="18.75" customHeight="1">
      <c r="C4" s="4"/>
      <c r="D4" s="5"/>
      <c r="E4" s="25"/>
      <c r="F4" s="27"/>
      <c r="G4" s="26"/>
      <c r="I4" s="17"/>
      <c r="J4" s="17"/>
      <c r="K4" s="17"/>
      <c r="L4" s="17"/>
      <c r="M4" s="17"/>
    </row>
    <row r="5" spans="2:13" s="12" customFormat="1" ht="18.75" customHeight="1">
      <c r="B5"/>
      <c r="C5"/>
      <c r="D5"/>
      <c r="E5" s="24" t="s">
        <v>101</v>
      </c>
      <c r="F5" s="50">
        <f>SUM(F14:F69)</f>
        <v>288.08</v>
      </c>
      <c r="G5" s="67"/>
      <c r="I5" s="17"/>
      <c r="J5" s="17"/>
      <c r="K5" s="17"/>
      <c r="L5" s="17"/>
      <c r="M5" s="17"/>
    </row>
    <row r="6" spans="2:13" s="12" customFormat="1" ht="18.75" customHeight="1">
      <c r="B6" s="17"/>
      <c r="C6" s="17"/>
      <c r="D6" s="17"/>
      <c r="E6" s="20" t="s">
        <v>81</v>
      </c>
      <c r="F6" s="52">
        <v>7.36</v>
      </c>
      <c r="I6" s="17"/>
      <c r="J6" s="17"/>
      <c r="K6" s="17"/>
      <c r="L6" s="17"/>
      <c r="M6" s="17"/>
    </row>
    <row r="7" spans="2:13" s="12" customFormat="1" ht="18.75" customHeight="1">
      <c r="B7" s="17"/>
      <c r="C7" s="17"/>
      <c r="D7" s="17"/>
      <c r="E7" s="20"/>
      <c r="F7"/>
      <c r="I7" s="17"/>
      <c r="J7" s="17"/>
      <c r="K7" s="17"/>
      <c r="L7" s="17"/>
      <c r="M7" s="17"/>
    </row>
    <row r="8" spans="2:13" s="12" customFormat="1" ht="18.75" customHeight="1">
      <c r="B8"/>
      <c r="C8"/>
      <c r="D8"/>
      <c r="E8" s="24" t="s">
        <v>102</v>
      </c>
      <c r="F8" s="51">
        <v>270.88</v>
      </c>
      <c r="G8" s="53" t="s">
        <v>87</v>
      </c>
      <c r="I8" s="17"/>
      <c r="J8" s="17"/>
      <c r="K8" s="17"/>
      <c r="L8" s="17"/>
      <c r="M8" s="17"/>
    </row>
    <row r="9" spans="2:13" s="12" customFormat="1" ht="18.75" customHeight="1">
      <c r="B9"/>
      <c r="C9"/>
      <c r="D9"/>
      <c r="E9" s="20" t="s">
        <v>81</v>
      </c>
      <c r="F9" s="52">
        <v>6.78</v>
      </c>
      <c r="G9" s="53"/>
      <c r="H9" s="16"/>
      <c r="I9" s="17"/>
      <c r="J9" s="17"/>
      <c r="K9" s="17"/>
      <c r="L9" s="17"/>
      <c r="M9" s="17"/>
    </row>
    <row r="10" spans="2:13" s="12" customFormat="1" ht="18.75" customHeight="1">
      <c r="B10"/>
      <c r="C10"/>
      <c r="D10"/>
      <c r="E10" s="17"/>
      <c r="F10"/>
      <c r="H10" s="16"/>
      <c r="I10" s="17"/>
      <c r="J10" s="17"/>
      <c r="K10" s="17"/>
      <c r="L10" s="17"/>
      <c r="M10" s="17"/>
    </row>
    <row r="11" spans="2:13" s="12" customFormat="1" ht="18.75" customHeight="1">
      <c r="B11"/>
      <c r="C11"/>
      <c r="D11"/>
      <c r="E11" s="17"/>
      <c r="F11" s="13"/>
      <c r="H11" s="16"/>
      <c r="I11" s="17"/>
      <c r="J11" s="17"/>
      <c r="K11" s="17"/>
      <c r="L11" s="17"/>
      <c r="M11" s="17"/>
    </row>
    <row r="12" spans="2:13" s="12" customFormat="1" ht="18.75" customHeight="1" thickBot="1">
      <c r="B12"/>
      <c r="C12"/>
      <c r="D12"/>
      <c r="F12" s="13"/>
      <c r="H12" s="16"/>
      <c r="I12" s="17"/>
      <c r="J12" s="17"/>
      <c r="K12" s="17"/>
      <c r="L12" s="17"/>
      <c r="M12" s="17"/>
    </row>
    <row r="13" spans="2:13" s="40" customFormat="1" ht="39" customHeight="1" thickBot="1">
      <c r="B13" s="29" t="s">
        <v>18</v>
      </c>
      <c r="C13" s="30" t="s">
        <v>0</v>
      </c>
      <c r="D13" s="30" t="s">
        <v>1</v>
      </c>
      <c r="E13" s="30" t="s">
        <v>6</v>
      </c>
      <c r="F13" s="30" t="s">
        <v>3</v>
      </c>
      <c r="G13" s="30" t="s">
        <v>15</v>
      </c>
      <c r="I13" s="41"/>
      <c r="J13" s="41"/>
      <c r="K13" s="41"/>
      <c r="L13" s="41"/>
      <c r="M13" s="41"/>
    </row>
    <row r="14" spans="2:13" s="43" customFormat="1" ht="25.2" customHeight="1">
      <c r="B14" s="34" t="s">
        <v>5</v>
      </c>
      <c r="C14" s="32" t="s">
        <v>58</v>
      </c>
      <c r="D14" s="32"/>
      <c r="E14" s="32" t="s">
        <v>104</v>
      </c>
      <c r="F14" s="55">
        <v>52.5</v>
      </c>
      <c r="G14" s="42" t="s">
        <v>59</v>
      </c>
      <c r="I14" s="41"/>
      <c r="J14" s="41"/>
      <c r="K14" s="41"/>
      <c r="L14" s="41"/>
      <c r="M14" s="41"/>
    </row>
    <row r="15" spans="2:13" s="43" customFormat="1">
      <c r="B15" s="34"/>
      <c r="C15" s="32"/>
      <c r="D15" s="32"/>
      <c r="E15" s="32"/>
      <c r="F15" s="55" t="s">
        <v>107</v>
      </c>
      <c r="G15" s="42"/>
      <c r="I15" s="41"/>
      <c r="J15" s="41"/>
      <c r="K15" s="41"/>
      <c r="L15" s="41"/>
      <c r="M15" s="41"/>
    </row>
    <row r="16" spans="2:13" s="43" customFormat="1" ht="25.2" customHeight="1">
      <c r="B16" s="34" t="s">
        <v>100</v>
      </c>
      <c r="C16" s="32"/>
      <c r="D16" s="32"/>
      <c r="E16" s="32"/>
      <c r="F16" s="55">
        <v>50.95</v>
      </c>
      <c r="G16" s="42"/>
      <c r="I16" s="41"/>
      <c r="J16" s="41"/>
      <c r="K16" s="41"/>
      <c r="L16" s="41"/>
      <c r="M16" s="41"/>
    </row>
    <row r="17" spans="2:13" s="43" customFormat="1" ht="39.6">
      <c r="B17" s="35" t="s">
        <v>60</v>
      </c>
      <c r="C17" s="32"/>
      <c r="D17" s="32"/>
      <c r="E17" s="32" t="s">
        <v>103</v>
      </c>
      <c r="F17" s="55"/>
      <c r="G17" s="42"/>
      <c r="I17" s="41"/>
      <c r="J17" s="41"/>
      <c r="K17" s="41"/>
      <c r="L17" s="41"/>
      <c r="M17" s="41"/>
    </row>
    <row r="18" spans="2:13" s="43" customFormat="1" ht="26.4">
      <c r="B18" s="35" t="s">
        <v>82</v>
      </c>
      <c r="C18" s="32"/>
      <c r="D18" s="32"/>
      <c r="E18" s="32" t="s">
        <v>83</v>
      </c>
      <c r="F18" s="55"/>
      <c r="G18" s="42"/>
      <c r="I18" s="41"/>
      <c r="J18" s="41"/>
      <c r="K18" s="41"/>
      <c r="L18" s="41"/>
      <c r="M18" s="41"/>
    </row>
    <row r="19" spans="2:13" s="43" customFormat="1">
      <c r="B19" s="34"/>
      <c r="C19" s="32"/>
      <c r="D19" s="32"/>
      <c r="E19" s="32"/>
      <c r="F19" s="55" t="s">
        <v>107</v>
      </c>
      <c r="G19" s="42"/>
      <c r="I19" s="41"/>
      <c r="J19" s="41"/>
      <c r="K19" s="41"/>
      <c r="L19" s="41"/>
      <c r="M19" s="41"/>
    </row>
    <row r="20" spans="2:13" s="43" customFormat="1" ht="30" customHeight="1">
      <c r="B20" s="36" t="s">
        <v>92</v>
      </c>
      <c r="C20" s="32"/>
      <c r="D20" s="32"/>
      <c r="E20" s="32"/>
      <c r="F20" s="55">
        <v>32.5</v>
      </c>
      <c r="G20" s="42"/>
      <c r="I20" s="41"/>
      <c r="J20" s="41"/>
      <c r="K20" s="41"/>
      <c r="L20" s="41"/>
      <c r="M20" s="41"/>
    </row>
    <row r="21" spans="2:13" s="43" customFormat="1">
      <c r="B21" s="35" t="s">
        <v>11</v>
      </c>
      <c r="C21" s="32"/>
      <c r="D21" s="32"/>
      <c r="E21" s="39" t="s">
        <v>69</v>
      </c>
      <c r="F21" s="42"/>
      <c r="G21" s="42" t="s">
        <v>75</v>
      </c>
      <c r="I21" s="41"/>
      <c r="J21" s="41"/>
      <c r="K21" s="41"/>
      <c r="L21" s="41"/>
      <c r="M21" s="41"/>
    </row>
    <row r="22" spans="2:13" s="43" customFormat="1">
      <c r="B22" s="35" t="s">
        <v>12</v>
      </c>
      <c r="C22" s="32"/>
      <c r="D22" s="32"/>
      <c r="E22" s="32" t="s">
        <v>70</v>
      </c>
      <c r="F22" s="42" t="s">
        <v>107</v>
      </c>
      <c r="G22" s="42" t="s">
        <v>76</v>
      </c>
      <c r="I22" s="41"/>
      <c r="J22" s="41"/>
      <c r="K22" s="41"/>
      <c r="L22" s="41"/>
      <c r="M22" s="41"/>
    </row>
    <row r="23" spans="2:13" s="43" customFormat="1">
      <c r="B23" s="35"/>
      <c r="C23" s="32"/>
      <c r="D23" s="32"/>
      <c r="E23" s="32"/>
      <c r="F23" s="42" t="s">
        <v>107</v>
      </c>
      <c r="G23" s="42"/>
      <c r="I23" s="41"/>
      <c r="J23" s="41"/>
      <c r="K23" s="41"/>
      <c r="L23" s="41"/>
      <c r="M23" s="41"/>
    </row>
    <row r="24" spans="2:13" s="43" customFormat="1" ht="25.2" customHeight="1">
      <c r="B24" s="36" t="s">
        <v>4</v>
      </c>
      <c r="C24" s="32"/>
      <c r="D24" s="32"/>
      <c r="E24" s="32"/>
      <c r="F24" s="55">
        <v>31.2</v>
      </c>
      <c r="G24" s="42"/>
      <c r="I24" s="41"/>
      <c r="J24" s="41"/>
      <c r="K24" s="41"/>
      <c r="L24" s="41"/>
      <c r="M24" s="41"/>
    </row>
    <row r="25" spans="2:13" s="43" customFormat="1">
      <c r="B25" s="35" t="s">
        <v>19</v>
      </c>
      <c r="C25" s="32" t="s">
        <v>53</v>
      </c>
      <c r="D25" s="32" t="s">
        <v>54</v>
      </c>
      <c r="E25" s="32" t="s">
        <v>106</v>
      </c>
      <c r="F25" s="55" t="s">
        <v>107</v>
      </c>
      <c r="G25" s="32" t="s">
        <v>105</v>
      </c>
      <c r="I25" s="41"/>
      <c r="J25" s="41"/>
      <c r="K25" s="41"/>
      <c r="L25" s="41"/>
      <c r="M25" s="41"/>
    </row>
    <row r="26" spans="2:13" s="43" customFormat="1" ht="26.4">
      <c r="B26" s="35" t="s">
        <v>8</v>
      </c>
      <c r="C26" s="32" t="s">
        <v>51</v>
      </c>
      <c r="D26" s="32" t="s">
        <v>52</v>
      </c>
      <c r="E26" s="32" t="s">
        <v>74</v>
      </c>
      <c r="F26" s="55" t="s">
        <v>107</v>
      </c>
      <c r="G26" s="42"/>
      <c r="I26" s="41"/>
      <c r="J26" s="41"/>
      <c r="K26" s="41"/>
      <c r="L26" s="41"/>
      <c r="M26" s="41"/>
    </row>
    <row r="27" spans="2:13" s="43" customFormat="1">
      <c r="B27" s="34"/>
      <c r="C27" s="32"/>
      <c r="D27" s="32"/>
      <c r="E27" s="32"/>
      <c r="F27" s="42" t="s">
        <v>107</v>
      </c>
      <c r="G27" s="42"/>
      <c r="I27" s="41"/>
      <c r="J27" s="41"/>
      <c r="K27" s="41"/>
      <c r="L27" s="41"/>
      <c r="M27" s="41"/>
    </row>
    <row r="28" spans="2:13" s="43" customFormat="1" ht="26.4">
      <c r="B28" s="36" t="s">
        <v>7</v>
      </c>
      <c r="C28" s="32" t="s">
        <v>25</v>
      </c>
      <c r="D28" s="32"/>
      <c r="E28" s="32" t="s">
        <v>26</v>
      </c>
      <c r="F28" s="55">
        <v>27.5</v>
      </c>
      <c r="G28" s="31"/>
      <c r="I28" s="41"/>
      <c r="J28" s="41"/>
      <c r="K28" s="41"/>
      <c r="L28" s="41"/>
      <c r="M28" s="41"/>
    </row>
    <row r="29" spans="2:13" s="43" customFormat="1">
      <c r="B29" s="34"/>
      <c r="C29" s="32"/>
      <c r="D29" s="32"/>
      <c r="E29" s="32"/>
      <c r="F29" s="42" t="s">
        <v>107</v>
      </c>
      <c r="G29" s="42"/>
      <c r="I29" s="41"/>
      <c r="J29" s="41"/>
      <c r="K29" s="41"/>
      <c r="L29" s="41"/>
      <c r="M29" s="41"/>
    </row>
    <row r="30" spans="2:13" s="43" customFormat="1" ht="25.8" customHeight="1">
      <c r="B30" s="36" t="s">
        <v>10</v>
      </c>
      <c r="C30" s="32"/>
      <c r="D30" s="32"/>
      <c r="E30" s="32"/>
      <c r="F30" s="55">
        <v>24.6</v>
      </c>
      <c r="G30" s="42"/>
      <c r="I30" s="41"/>
      <c r="J30" s="41"/>
      <c r="K30" s="41"/>
      <c r="L30" s="41"/>
      <c r="M30" s="41"/>
    </row>
    <row r="31" spans="2:13" s="43" customFormat="1">
      <c r="B31" s="35" t="s">
        <v>23</v>
      </c>
      <c r="C31" s="32" t="s">
        <v>45</v>
      </c>
      <c r="D31" s="32" t="s">
        <v>48</v>
      </c>
      <c r="E31" s="32" t="s">
        <v>28</v>
      </c>
      <c r="F31" s="55"/>
      <c r="G31" s="42"/>
      <c r="I31" s="41"/>
      <c r="J31" s="41"/>
      <c r="K31" s="41"/>
      <c r="L31" s="41"/>
      <c r="M31" s="41"/>
    </row>
    <row r="32" spans="2:13" s="43" customFormat="1">
      <c r="B32" s="35" t="s">
        <v>21</v>
      </c>
      <c r="C32" s="32" t="s">
        <v>31</v>
      </c>
      <c r="D32" s="32" t="s">
        <v>63</v>
      </c>
      <c r="E32" s="32" t="s">
        <v>35</v>
      </c>
      <c r="F32" s="55" t="s">
        <v>107</v>
      </c>
      <c r="G32" s="42"/>
      <c r="I32" s="41"/>
      <c r="J32" s="41"/>
      <c r="K32" s="41"/>
      <c r="L32" s="41"/>
      <c r="M32" s="41"/>
    </row>
    <row r="33" spans="2:13" s="43" customFormat="1" ht="14.4" customHeight="1">
      <c r="B33" s="35"/>
      <c r="C33" s="39" t="s">
        <v>65</v>
      </c>
      <c r="D33" s="39" t="s">
        <v>64</v>
      </c>
      <c r="E33" s="32" t="s">
        <v>35</v>
      </c>
      <c r="F33" s="55" t="s">
        <v>107</v>
      </c>
      <c r="G33" s="42"/>
      <c r="I33" s="41"/>
      <c r="J33" s="41"/>
      <c r="K33" s="41"/>
      <c r="L33" s="41"/>
      <c r="M33" s="41"/>
    </row>
    <row r="34" spans="2:13" s="43" customFormat="1">
      <c r="B34" s="35" t="s">
        <v>16</v>
      </c>
      <c r="C34" s="39" t="s">
        <v>65</v>
      </c>
      <c r="D34" s="39" t="s">
        <v>66</v>
      </c>
      <c r="E34" s="32" t="s">
        <v>35</v>
      </c>
      <c r="F34" s="55"/>
      <c r="G34" s="42"/>
      <c r="I34" s="41"/>
      <c r="J34" s="41"/>
      <c r="K34" s="41"/>
      <c r="L34" s="41"/>
      <c r="M34" s="41"/>
    </row>
    <row r="35" spans="2:13" s="43" customFormat="1" ht="26.4">
      <c r="B35" s="35" t="s">
        <v>95</v>
      </c>
      <c r="C35" s="39"/>
      <c r="D35" s="39"/>
      <c r="E35" s="32" t="s">
        <v>84</v>
      </c>
      <c r="F35" s="55"/>
      <c r="G35" s="42"/>
      <c r="I35" s="41"/>
      <c r="J35" s="41"/>
      <c r="K35" s="41"/>
      <c r="L35" s="41"/>
      <c r="M35" s="41"/>
    </row>
    <row r="36" spans="2:13" s="43" customFormat="1">
      <c r="B36" s="36"/>
      <c r="C36" s="32"/>
      <c r="D36" s="32"/>
      <c r="E36" s="32"/>
      <c r="F36" s="55" t="s">
        <v>107</v>
      </c>
      <c r="G36" s="31"/>
      <c r="I36" s="41"/>
      <c r="J36" s="41"/>
      <c r="K36" s="41"/>
      <c r="L36" s="41"/>
      <c r="M36" s="41"/>
    </row>
    <row r="37" spans="2:13" s="43" customFormat="1" ht="25.2" customHeight="1">
      <c r="B37" s="36" t="s">
        <v>99</v>
      </c>
      <c r="C37" s="32"/>
      <c r="D37" s="32"/>
      <c r="E37" s="32"/>
      <c r="F37" s="55">
        <v>16.05</v>
      </c>
      <c r="G37" s="42"/>
      <c r="I37" s="41"/>
      <c r="J37" s="41"/>
      <c r="K37" s="41"/>
      <c r="L37" s="41"/>
      <c r="M37" s="41"/>
    </row>
    <row r="38" spans="2:13" s="43" customFormat="1" ht="26.4">
      <c r="B38" s="35" t="s">
        <v>90</v>
      </c>
      <c r="C38" s="32" t="s">
        <v>29</v>
      </c>
      <c r="D38" s="32"/>
      <c r="E38" s="32" t="s">
        <v>27</v>
      </c>
      <c r="F38" s="55"/>
      <c r="G38" s="31"/>
      <c r="I38" s="41"/>
      <c r="J38" s="41"/>
      <c r="K38" s="41"/>
      <c r="L38" s="41"/>
      <c r="M38" s="41"/>
    </row>
    <row r="39" spans="2:13" s="43" customFormat="1">
      <c r="B39" s="35" t="s">
        <v>89</v>
      </c>
      <c r="C39" s="32" t="s">
        <v>45</v>
      </c>
      <c r="D39" s="32" t="s">
        <v>47</v>
      </c>
      <c r="E39" s="32" t="s">
        <v>27</v>
      </c>
      <c r="F39" s="55"/>
      <c r="G39" s="31"/>
      <c r="I39" s="41"/>
      <c r="J39" s="41"/>
      <c r="K39" s="41"/>
      <c r="L39" s="41"/>
      <c r="M39" s="41"/>
    </row>
    <row r="40" spans="2:13" s="43" customFormat="1">
      <c r="B40" s="35" t="s">
        <v>88</v>
      </c>
      <c r="C40" s="32" t="s">
        <v>31</v>
      </c>
      <c r="D40" s="32" t="s">
        <v>49</v>
      </c>
      <c r="E40" s="32" t="s">
        <v>50</v>
      </c>
      <c r="F40" s="55"/>
      <c r="G40" s="31"/>
      <c r="I40" s="41"/>
      <c r="J40" s="41"/>
      <c r="K40" s="41"/>
      <c r="L40" s="41"/>
      <c r="M40" s="41"/>
    </row>
    <row r="41" spans="2:13" s="43" customFormat="1" ht="26.4">
      <c r="B41" s="35" t="s">
        <v>91</v>
      </c>
      <c r="C41" s="32"/>
      <c r="D41" s="32"/>
      <c r="E41" s="32" t="s">
        <v>85</v>
      </c>
      <c r="F41" s="55"/>
      <c r="G41" s="31"/>
      <c r="I41" s="41"/>
      <c r="J41" s="41"/>
      <c r="K41" s="41"/>
      <c r="L41" s="41"/>
      <c r="M41" s="41"/>
    </row>
    <row r="42" spans="2:13" s="43" customFormat="1">
      <c r="B42" s="36"/>
      <c r="C42" s="32"/>
      <c r="D42" s="32"/>
      <c r="E42" s="32"/>
      <c r="F42" s="55" t="s">
        <v>107</v>
      </c>
      <c r="G42" s="31"/>
      <c r="I42" s="41"/>
      <c r="J42" s="41"/>
      <c r="K42" s="41"/>
      <c r="L42" s="41"/>
      <c r="M42" s="41"/>
    </row>
    <row r="43" spans="2:13" s="43" customFormat="1" ht="26.4">
      <c r="B43" s="36" t="s">
        <v>9</v>
      </c>
      <c r="C43" s="32" t="s">
        <v>45</v>
      </c>
      <c r="D43" s="32" t="s">
        <v>46</v>
      </c>
      <c r="E43" s="32" t="s">
        <v>61</v>
      </c>
      <c r="F43" s="55">
        <v>11.5</v>
      </c>
      <c r="G43" s="31"/>
      <c r="I43" s="41"/>
      <c r="J43" s="41"/>
      <c r="K43" s="41"/>
      <c r="L43" s="41"/>
      <c r="M43" s="41"/>
    </row>
    <row r="44" spans="2:13" s="43" customFormat="1">
      <c r="B44" s="44"/>
      <c r="C44" s="39"/>
      <c r="D44" s="39"/>
      <c r="E44" s="32"/>
      <c r="F44" s="55" t="s">
        <v>107</v>
      </c>
      <c r="G44" s="42"/>
      <c r="I44" s="41"/>
      <c r="J44" s="41"/>
      <c r="K44" s="41"/>
      <c r="L44" s="41"/>
      <c r="M44" s="41"/>
    </row>
    <row r="45" spans="2:13" s="43" customFormat="1" ht="28.8" customHeight="1">
      <c r="B45" s="36" t="s">
        <v>93</v>
      </c>
      <c r="C45" s="32"/>
      <c r="D45" s="32"/>
      <c r="E45" s="32"/>
      <c r="F45" s="55">
        <v>11.28</v>
      </c>
      <c r="G45" s="42"/>
      <c r="I45" s="41"/>
      <c r="J45" s="41"/>
      <c r="K45" s="41"/>
      <c r="L45" s="41"/>
      <c r="M45" s="41"/>
    </row>
    <row r="46" spans="2:13" s="43" customFormat="1">
      <c r="B46" s="35" t="s">
        <v>22</v>
      </c>
      <c r="C46" s="32" t="s">
        <v>33</v>
      </c>
      <c r="D46" s="32" t="s">
        <v>62</v>
      </c>
      <c r="E46" s="32" t="s">
        <v>22</v>
      </c>
      <c r="F46" s="55" t="s">
        <v>107</v>
      </c>
      <c r="G46" s="31"/>
      <c r="I46" s="41"/>
      <c r="J46" s="41"/>
      <c r="K46" s="41"/>
      <c r="L46" s="41"/>
      <c r="M46" s="41"/>
    </row>
    <row r="47" spans="2:13" s="43" customFormat="1">
      <c r="B47" s="35" t="s">
        <v>98</v>
      </c>
      <c r="C47" s="32" t="s">
        <v>30</v>
      </c>
      <c r="D47" s="32" t="s">
        <v>67</v>
      </c>
      <c r="E47" s="32" t="s">
        <v>20</v>
      </c>
      <c r="F47" s="55" t="s">
        <v>107</v>
      </c>
      <c r="G47" s="31"/>
      <c r="I47" s="41"/>
      <c r="J47" s="41"/>
      <c r="K47" s="41"/>
      <c r="L47" s="41"/>
      <c r="M47" s="41"/>
    </row>
    <row r="48" spans="2:13" s="43" customFormat="1">
      <c r="B48" s="36"/>
      <c r="C48" s="32" t="s">
        <v>30</v>
      </c>
      <c r="D48" s="32" t="s">
        <v>68</v>
      </c>
      <c r="E48" s="32" t="s">
        <v>73</v>
      </c>
      <c r="F48" s="55"/>
      <c r="G48" s="31"/>
      <c r="I48" s="41"/>
      <c r="J48" s="41"/>
      <c r="K48" s="41"/>
      <c r="L48" s="41"/>
      <c r="M48" s="41"/>
    </row>
    <row r="49" spans="2:13" s="43" customFormat="1" ht="31.2" customHeight="1">
      <c r="B49" s="35" t="s">
        <v>2</v>
      </c>
      <c r="C49" s="32"/>
      <c r="D49" s="32"/>
      <c r="E49" s="32" t="s">
        <v>86</v>
      </c>
      <c r="F49" s="55"/>
      <c r="G49" s="42"/>
      <c r="I49" s="41"/>
      <c r="J49" s="41"/>
      <c r="K49" s="41"/>
      <c r="L49" s="41"/>
      <c r="M49" s="41"/>
    </row>
    <row r="50" spans="2:13">
      <c r="F50" s="56"/>
    </row>
    <row r="51" spans="2:13" s="43" customFormat="1">
      <c r="B51" s="36" t="s">
        <v>94</v>
      </c>
      <c r="C51" s="32"/>
      <c r="D51" s="32"/>
      <c r="E51" s="32"/>
      <c r="F51" s="55" t="s">
        <v>107</v>
      </c>
      <c r="G51" s="42"/>
      <c r="I51" s="41"/>
      <c r="J51" s="41"/>
      <c r="K51" s="41"/>
      <c r="L51" s="41"/>
      <c r="M51" s="41"/>
    </row>
    <row r="52" spans="2:13" s="43" customFormat="1" ht="26.4">
      <c r="B52" s="35" t="s">
        <v>13</v>
      </c>
      <c r="C52" s="32" t="s">
        <v>36</v>
      </c>
      <c r="D52" s="32" t="s">
        <v>55</v>
      </c>
      <c r="E52" s="32" t="s">
        <v>32</v>
      </c>
      <c r="F52" s="55">
        <v>7.35</v>
      </c>
      <c r="G52" s="31"/>
      <c r="I52" s="41"/>
      <c r="J52" s="41"/>
      <c r="K52" s="41"/>
      <c r="L52" s="41"/>
      <c r="M52" s="41"/>
    </row>
    <row r="53" spans="2:13" s="43" customFormat="1">
      <c r="B53" s="44"/>
      <c r="C53" s="32"/>
      <c r="D53" s="32"/>
      <c r="E53" s="32"/>
      <c r="F53" s="55" t="s">
        <v>107</v>
      </c>
      <c r="G53" s="42"/>
      <c r="I53" s="41"/>
      <c r="J53" s="41"/>
      <c r="K53" s="41"/>
      <c r="L53" s="41"/>
      <c r="M53" s="41"/>
    </row>
    <row r="54" spans="2:13" s="43" customFormat="1">
      <c r="B54" s="36" t="s">
        <v>17</v>
      </c>
      <c r="C54" s="32"/>
      <c r="D54" s="32"/>
      <c r="E54" s="32"/>
      <c r="F54" s="55">
        <v>6.65</v>
      </c>
      <c r="G54" s="42"/>
      <c r="I54" s="41"/>
      <c r="J54" s="41"/>
      <c r="K54" s="41"/>
      <c r="L54" s="41"/>
      <c r="M54" s="41"/>
    </row>
    <row r="55" spans="2:13" s="43" customFormat="1">
      <c r="B55" s="35" t="s">
        <v>34</v>
      </c>
      <c r="C55" s="32"/>
      <c r="D55" s="32"/>
      <c r="E55" s="32" t="s">
        <v>34</v>
      </c>
      <c r="F55" s="55"/>
      <c r="G55" s="42"/>
      <c r="I55" s="41"/>
      <c r="J55" s="41"/>
      <c r="K55" s="41"/>
      <c r="L55" s="41"/>
      <c r="M55" s="41"/>
    </row>
    <row r="56" spans="2:13" s="43" customFormat="1">
      <c r="B56" s="35" t="s">
        <v>37</v>
      </c>
      <c r="C56" s="32"/>
      <c r="D56" s="32"/>
      <c r="E56" s="32" t="s">
        <v>37</v>
      </c>
      <c r="F56" s="55"/>
      <c r="G56" s="42"/>
      <c r="I56" s="41"/>
      <c r="J56" s="41"/>
      <c r="K56" s="41"/>
      <c r="L56" s="41"/>
      <c r="M56" s="41"/>
    </row>
    <row r="57" spans="2:13" s="43" customFormat="1">
      <c r="B57" s="35" t="s">
        <v>38</v>
      </c>
      <c r="C57" s="38" t="s">
        <v>77</v>
      </c>
      <c r="D57" s="38"/>
      <c r="E57" s="38" t="s">
        <v>38</v>
      </c>
      <c r="F57" s="55"/>
      <c r="G57" s="45"/>
      <c r="I57" s="41"/>
      <c r="J57" s="41"/>
      <c r="K57" s="41"/>
      <c r="L57" s="41"/>
      <c r="M57" s="41"/>
    </row>
    <row r="58" spans="2:13" s="43" customFormat="1">
      <c r="B58" s="35" t="s">
        <v>39</v>
      </c>
      <c r="C58" s="38" t="s">
        <v>71</v>
      </c>
      <c r="D58" s="38" t="s">
        <v>72</v>
      </c>
      <c r="E58" s="38" t="s">
        <v>39</v>
      </c>
      <c r="F58" s="55"/>
      <c r="G58" s="45"/>
      <c r="I58" s="41"/>
      <c r="J58" s="41"/>
      <c r="K58" s="41"/>
      <c r="L58" s="41"/>
      <c r="M58" s="41"/>
    </row>
    <row r="59" spans="2:13" s="43" customFormat="1">
      <c r="B59" s="35" t="s">
        <v>79</v>
      </c>
      <c r="C59" s="32" t="s">
        <v>78</v>
      </c>
      <c r="D59" s="32"/>
      <c r="E59" s="32" t="s">
        <v>79</v>
      </c>
      <c r="F59" s="55"/>
      <c r="G59" s="42"/>
      <c r="I59" s="41"/>
      <c r="J59" s="41"/>
      <c r="K59" s="41"/>
      <c r="L59" s="41"/>
      <c r="M59" s="41"/>
    </row>
    <row r="60" spans="2:13" s="43" customFormat="1">
      <c r="B60" s="35" t="s">
        <v>80</v>
      </c>
      <c r="C60" s="32"/>
      <c r="D60" s="32"/>
      <c r="E60" s="32" t="s">
        <v>80</v>
      </c>
      <c r="F60" s="55"/>
      <c r="G60" s="42"/>
      <c r="I60" s="41"/>
      <c r="J60" s="41"/>
      <c r="K60" s="41"/>
      <c r="L60" s="41"/>
      <c r="M60" s="41"/>
    </row>
    <row r="61" spans="2:13" s="43" customFormat="1">
      <c r="B61" s="35"/>
      <c r="C61" s="32"/>
      <c r="D61" s="32"/>
      <c r="E61" s="32"/>
      <c r="F61" s="55" t="s">
        <v>107</v>
      </c>
      <c r="G61" s="42"/>
      <c r="I61" s="41"/>
      <c r="J61" s="41"/>
      <c r="K61" s="41"/>
      <c r="L61" s="41"/>
      <c r="M61" s="41"/>
    </row>
    <row r="62" spans="2:13" s="43" customFormat="1" ht="26.4">
      <c r="B62" s="36" t="s">
        <v>14</v>
      </c>
      <c r="C62" s="32" t="s">
        <v>56</v>
      </c>
      <c r="D62" s="32"/>
      <c r="E62" s="32" t="s">
        <v>57</v>
      </c>
      <c r="F62" s="55">
        <v>4.45</v>
      </c>
      <c r="G62" s="42"/>
      <c r="I62" s="41"/>
      <c r="J62" s="41"/>
      <c r="K62" s="41"/>
      <c r="L62" s="41"/>
      <c r="M62" s="41"/>
    </row>
    <row r="63" spans="2:13" s="43" customFormat="1">
      <c r="B63" s="36"/>
      <c r="C63" s="32"/>
      <c r="D63" s="32"/>
      <c r="E63" s="38"/>
      <c r="F63" s="55"/>
      <c r="G63" s="42"/>
      <c r="I63" s="41"/>
      <c r="J63" s="41"/>
      <c r="K63" s="41"/>
      <c r="L63" s="41"/>
      <c r="M63" s="41"/>
    </row>
    <row r="64" spans="2:13" s="43" customFormat="1">
      <c r="B64" s="36" t="s">
        <v>96</v>
      </c>
      <c r="C64" s="32"/>
      <c r="D64" s="32"/>
      <c r="E64" s="32" t="s">
        <v>97</v>
      </c>
      <c r="F64" s="55">
        <v>11.55</v>
      </c>
      <c r="G64" s="42"/>
      <c r="I64" s="41"/>
      <c r="J64" s="41"/>
      <c r="K64" s="41"/>
      <c r="L64" s="41"/>
      <c r="M64" s="41"/>
    </row>
    <row r="65" spans="2:13" s="43" customFormat="1">
      <c r="B65" s="35" t="s">
        <v>40</v>
      </c>
      <c r="C65" s="32"/>
      <c r="D65" s="32"/>
      <c r="E65" s="32" t="s">
        <v>40</v>
      </c>
      <c r="F65" s="42"/>
      <c r="G65" s="42"/>
      <c r="I65" s="41"/>
      <c r="J65" s="41"/>
      <c r="K65" s="41"/>
      <c r="L65" s="41"/>
      <c r="M65" s="41"/>
    </row>
    <row r="66" spans="2:13" s="43" customFormat="1">
      <c r="B66" s="35" t="s">
        <v>41</v>
      </c>
      <c r="C66" s="32"/>
      <c r="D66" s="32"/>
      <c r="E66" s="32" t="s">
        <v>41</v>
      </c>
      <c r="F66" s="42"/>
      <c r="G66" s="42"/>
      <c r="I66" s="41"/>
      <c r="J66" s="41"/>
      <c r="K66" s="41"/>
      <c r="L66" s="41"/>
      <c r="M66" s="41"/>
    </row>
    <row r="67" spans="2:13" s="43" customFormat="1">
      <c r="B67" s="35" t="s">
        <v>43</v>
      </c>
      <c r="C67" s="32"/>
      <c r="D67" s="32"/>
      <c r="E67" s="32" t="s">
        <v>43</v>
      </c>
      <c r="F67" s="42"/>
      <c r="G67" s="42"/>
      <c r="I67" s="41"/>
      <c r="J67" s="41"/>
      <c r="K67" s="41"/>
      <c r="L67" s="41"/>
      <c r="M67" s="41"/>
    </row>
    <row r="68" spans="2:13" s="43" customFormat="1">
      <c r="B68" s="37" t="s">
        <v>42</v>
      </c>
      <c r="C68" s="33"/>
      <c r="D68" s="33"/>
      <c r="E68" s="33" t="s">
        <v>42</v>
      </c>
      <c r="F68" s="46"/>
      <c r="G68" s="46"/>
      <c r="I68" s="41"/>
      <c r="J68" s="41"/>
      <c r="K68" s="41"/>
      <c r="L68" s="41"/>
      <c r="M68" s="41"/>
    </row>
    <row r="69" spans="2:13" s="43" customFormat="1">
      <c r="C69" s="48"/>
      <c r="D69" s="48"/>
      <c r="E69" s="48"/>
      <c r="G69" s="47"/>
      <c r="H69" s="49"/>
      <c r="I69" s="41"/>
      <c r="J69" s="41"/>
      <c r="K69" s="41"/>
      <c r="L69" s="41"/>
      <c r="M69" s="41"/>
    </row>
    <row r="70" spans="2:13">
      <c r="G70" s="19"/>
    </row>
    <row r="71" spans="2:13">
      <c r="G71" s="19"/>
    </row>
    <row r="72" spans="2:13">
      <c r="G72" s="19"/>
    </row>
    <row r="73" spans="2:13">
      <c r="G73" s="19"/>
    </row>
    <row r="74" spans="2:13">
      <c r="G74" s="19"/>
    </row>
    <row r="75" spans="2:13">
      <c r="G75" s="19"/>
    </row>
    <row r="76" spans="2:13">
      <c r="G76" s="19"/>
    </row>
    <row r="77" spans="2:13">
      <c r="G77" s="19"/>
    </row>
    <row r="78" spans="2:13">
      <c r="G78" s="19"/>
    </row>
    <row r="79" spans="2:13">
      <c r="G79" s="19"/>
    </row>
    <row r="80" spans="2:13">
      <c r="G80" s="19"/>
    </row>
    <row r="81" spans="6:7">
      <c r="F81" s="18"/>
      <c r="G81" s="19"/>
    </row>
  </sheetData>
  <sheetProtection insertColumns="0" deleteColumns="0" sort="0" autoFilter="0" pivotTables="0"/>
  <sortState ref="B66:K73">
    <sortCondition descending="1" ref="F66:F73"/>
  </sortState>
  <conditionalFormatting sqref="F1:H3 H25 H52 F11:H19 H46:H48 C63:D63 C13:E19 G63:H63 G10:H10 G4:H4 F37:H37 F25 F24:H24 F46:F48 C64:H68 F52 F38:F41 H9 B3:B4 B70:E81 C1:D4 B69:G69 B82:G1048576 F49:H49 F51:H51 C20:H23 F26:H27 C24:E27 F44:H45 H36 H28 C29:H35 C36:F36 C28:F28 C37:E39 H38:H43 C42:F43 C44:E49 N1:XFD49 F53:H62 N51:XFD1048576 C51:E62">
    <cfRule type="containsText" dxfId="9" priority="37" operator="containsText" text="(blank)">
      <formula>NOT(ISERROR(SEARCH("(blank)",B1)))</formula>
    </cfRule>
  </conditionalFormatting>
  <conditionalFormatting sqref="B3">
    <cfRule type="containsText" dxfId="8" priority="35" operator="containsText" text="(blank)">
      <formula>NOT(ISERROR(SEARCH("(blank)",B3)))</formula>
    </cfRule>
  </conditionalFormatting>
  <conditionalFormatting sqref="B13">
    <cfRule type="containsText" dxfId="7" priority="34" operator="containsText" text="(blank)">
      <formula>NOT(ISERROR(SEARCH("(blank)",B13)))</formula>
    </cfRule>
  </conditionalFormatting>
  <conditionalFormatting sqref="B1:B2">
    <cfRule type="containsText" dxfId="6" priority="27" operator="containsText" text="(blank)">
      <formula>NOT(ISERROR(SEARCH("(blank)",B1)))</formula>
    </cfRule>
  </conditionalFormatting>
  <conditionalFormatting sqref="C40:E41">
    <cfRule type="containsText" dxfId="5" priority="2" operator="containsText" text="(blank)">
      <formula>NOT(ISERROR(SEARCH("(blank)",C40)))</formula>
    </cfRule>
  </conditionalFormatting>
  <conditionalFormatting sqref="G25">
    <cfRule type="containsText" dxfId="4" priority="1" operator="containsText" text="(blank)">
      <formula>NOT(ISERROR(SEARCH("(blank)",G25)))</formula>
    </cfRule>
  </conditionalFormatting>
  <pageMargins left="0.2" right="0.2" top="0.25" bottom="0.25" header="0.25" footer="0.05"/>
  <pageSetup scale="45" fitToHeight="12" orientation="landscape" r:id="rId1"/>
  <headerFooter>
    <oddFooter>&amp;L&amp;K00-048Copyright – © 2017 IHS</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topLeftCell="H1" workbookViewId="0">
      <selection activeCell="L4" sqref="L4"/>
    </sheetView>
  </sheetViews>
  <sheetFormatPr defaultRowHeight="13.8"/>
  <cols>
    <col min="1" max="1" width="29" style="57" customWidth="1"/>
    <col min="2" max="12" width="15.109375" style="57" customWidth="1"/>
    <col min="13" max="13" width="16.6640625" style="57" customWidth="1"/>
    <col min="14" max="16384" width="8.88671875" style="57"/>
  </cols>
  <sheetData>
    <row r="2" spans="1:13" s="61" customFormat="1" ht="14.4"/>
    <row r="3" spans="1:13" s="60" customFormat="1">
      <c r="B3" s="60" t="s">
        <v>134</v>
      </c>
      <c r="C3" s="60" t="s">
        <v>133</v>
      </c>
      <c r="D3" s="60" t="s">
        <v>132</v>
      </c>
      <c r="E3" s="60" t="s">
        <v>131</v>
      </c>
      <c r="F3" s="60" t="s">
        <v>130</v>
      </c>
      <c r="G3" s="60" t="s">
        <v>129</v>
      </c>
      <c r="H3" s="60" t="s">
        <v>128</v>
      </c>
      <c r="I3" s="60" t="s">
        <v>127</v>
      </c>
      <c r="J3" s="60" t="s">
        <v>126</v>
      </c>
      <c r="K3" s="60" t="s">
        <v>125</v>
      </c>
      <c r="L3" s="60" t="s">
        <v>124</v>
      </c>
      <c r="M3" s="60" t="s">
        <v>123</v>
      </c>
    </row>
    <row r="4" spans="1:13">
      <c r="A4" s="57" t="s">
        <v>122</v>
      </c>
      <c r="B4" s="65">
        <v>64.2</v>
      </c>
      <c r="C4" s="65">
        <v>46.1</v>
      </c>
      <c r="D4" s="65">
        <v>36.299999999999997</v>
      </c>
      <c r="E4" s="65">
        <v>40.299999999999997</v>
      </c>
      <c r="F4" s="65">
        <v>34.4</v>
      </c>
      <c r="G4" s="65">
        <v>49.2</v>
      </c>
      <c r="H4" s="65">
        <v>42.300000000000004</v>
      </c>
      <c r="I4" s="65">
        <v>44.8</v>
      </c>
      <c r="J4" s="65">
        <v>45.6</v>
      </c>
      <c r="K4" s="65">
        <v>51.9</v>
      </c>
      <c r="L4" s="65">
        <v>45</v>
      </c>
    </row>
    <row r="5" spans="1:13">
      <c r="A5" s="57" t="s">
        <v>121</v>
      </c>
      <c r="B5" s="65">
        <v>11.009814285714286</v>
      </c>
      <c r="C5" s="65">
        <v>18.019428571428563</v>
      </c>
      <c r="D5" s="65">
        <v>13.801631913982966</v>
      </c>
      <c r="E5" s="65">
        <v>14.79091210917098</v>
      </c>
      <c r="F5" s="65">
        <v>21.624136992000018</v>
      </c>
      <c r="G5" s="65">
        <v>21.991099999999996</v>
      </c>
      <c r="H5" s="65">
        <v>20.50085</v>
      </c>
      <c r="I5" s="65">
        <v>24.951120000000007</v>
      </c>
      <c r="J5" s="65">
        <v>20.312809999999999</v>
      </c>
      <c r="K5" s="65">
        <v>30.322589999999998</v>
      </c>
      <c r="L5" s="65">
        <v>24.6</v>
      </c>
    </row>
    <row r="6" spans="1:13">
      <c r="A6" s="57" t="s">
        <v>120</v>
      </c>
      <c r="B6" s="65">
        <v>48</v>
      </c>
      <c r="C6" s="65">
        <v>16</v>
      </c>
      <c r="D6" s="65">
        <v>29</v>
      </c>
      <c r="E6" s="65">
        <v>27</v>
      </c>
      <c r="F6" s="65">
        <v>20</v>
      </c>
      <c r="G6" s="65">
        <v>9.6</v>
      </c>
      <c r="H6" s="65">
        <v>8.5</v>
      </c>
      <c r="I6" s="65">
        <v>6.75</v>
      </c>
      <c r="J6" s="65">
        <v>5.6</v>
      </c>
      <c r="K6" s="65">
        <v>8</v>
      </c>
      <c r="L6" s="65">
        <v>14</v>
      </c>
    </row>
    <row r="7" spans="1:13">
      <c r="A7" s="57" t="s">
        <v>7</v>
      </c>
      <c r="B7" s="65">
        <v>14.25</v>
      </c>
      <c r="C7" s="65">
        <v>13.5</v>
      </c>
      <c r="D7" s="65">
        <v>14.468354430379748</v>
      </c>
      <c r="E7" s="65">
        <v>10.75</v>
      </c>
      <c r="F7" s="65">
        <v>14.9871105</v>
      </c>
      <c r="G7" s="65">
        <v>14.52</v>
      </c>
      <c r="H7" s="65">
        <v>13.7</v>
      </c>
      <c r="I7" s="65">
        <v>17.89</v>
      </c>
      <c r="J7" s="65">
        <v>16.63</v>
      </c>
      <c r="K7" s="65">
        <v>22.86</v>
      </c>
      <c r="L7" s="65">
        <v>27.5</v>
      </c>
    </row>
    <row r="8" spans="1:13">
      <c r="A8" s="57" t="s">
        <v>119</v>
      </c>
      <c r="B8" s="65">
        <v>8.75</v>
      </c>
      <c r="C8" s="65">
        <v>7</v>
      </c>
      <c r="D8" s="65">
        <v>9.35</v>
      </c>
      <c r="E8" s="65">
        <v>13.7</v>
      </c>
      <c r="F8" s="65">
        <v>17.599999999999998</v>
      </c>
      <c r="G8" s="65">
        <v>15.57</v>
      </c>
      <c r="H8" s="65">
        <v>14.8</v>
      </c>
      <c r="I8" s="65">
        <v>12</v>
      </c>
      <c r="J8" s="65">
        <v>12.7</v>
      </c>
      <c r="K8" s="65">
        <v>19.25</v>
      </c>
      <c r="L8" s="65">
        <v>21.5</v>
      </c>
    </row>
    <row r="9" spans="1:13">
      <c r="A9" s="57" t="s">
        <v>118</v>
      </c>
      <c r="B9" s="65">
        <v>11.45</v>
      </c>
      <c r="C9" s="65">
        <v>15</v>
      </c>
      <c r="D9" s="65">
        <v>13.023557502466288</v>
      </c>
      <c r="E9" s="65">
        <v>10.253405315614618</v>
      </c>
      <c r="F9" s="65">
        <v>9.0676764490000004</v>
      </c>
      <c r="G9" s="65">
        <v>17.498699999999999</v>
      </c>
      <c r="H9" s="65">
        <v>13.592000000000001</v>
      </c>
      <c r="I9" s="65">
        <v>14.65</v>
      </c>
      <c r="J9" s="65">
        <v>12</v>
      </c>
      <c r="K9" s="65">
        <v>10.55</v>
      </c>
      <c r="L9" s="65">
        <v>11.5</v>
      </c>
    </row>
    <row r="10" spans="1:13">
      <c r="A10" s="57" t="s">
        <v>117</v>
      </c>
      <c r="B10" s="65">
        <v>10.4321</v>
      </c>
      <c r="C10" s="65">
        <v>9.9986000000000015</v>
      </c>
      <c r="D10" s="65">
        <v>11.174400000000002</v>
      </c>
      <c r="E10" s="65">
        <v>8.9138000000000019</v>
      </c>
      <c r="F10" s="65">
        <v>11.1976</v>
      </c>
      <c r="G10" s="65">
        <v>12.037599999999999</v>
      </c>
      <c r="H10" s="65">
        <v>11.361599999999997</v>
      </c>
      <c r="I10" s="65">
        <v>16.662019999999995</v>
      </c>
      <c r="J10" s="65">
        <v>13.388599999999997</v>
      </c>
      <c r="K10" s="65">
        <v>14.210829999999996</v>
      </c>
      <c r="L10" s="65">
        <v>14.3</v>
      </c>
    </row>
    <row r="11" spans="1:13">
      <c r="A11" s="57" t="s">
        <v>116</v>
      </c>
      <c r="B11" s="65">
        <v>14</v>
      </c>
      <c r="C11" s="65">
        <v>5</v>
      </c>
      <c r="D11" s="65">
        <v>7.5</v>
      </c>
      <c r="E11" s="65">
        <v>11.6</v>
      </c>
      <c r="F11" s="65">
        <v>9.1999999999999993</v>
      </c>
      <c r="G11" s="65">
        <v>10.8</v>
      </c>
      <c r="H11" s="65">
        <v>9.8000000000000007</v>
      </c>
      <c r="I11" s="65">
        <v>7.5</v>
      </c>
      <c r="J11" s="65">
        <v>12.5</v>
      </c>
      <c r="K11" s="65">
        <v>10</v>
      </c>
      <c r="L11" s="65">
        <v>12.1</v>
      </c>
    </row>
    <row r="12" spans="1:13">
      <c r="A12" s="57" t="s">
        <v>115</v>
      </c>
      <c r="B12" s="65">
        <v>10.5342</v>
      </c>
      <c r="C12" s="65">
        <v>9.5127999999999968</v>
      </c>
      <c r="D12" s="65">
        <v>10.29330888030888</v>
      </c>
      <c r="E12" s="65">
        <v>11.03677477366255</v>
      </c>
      <c r="F12" s="65">
        <v>5.9366000000000003</v>
      </c>
      <c r="G12" s="65">
        <v>4.7343000000000002</v>
      </c>
      <c r="H12" s="65">
        <v>6.1113099999999996</v>
      </c>
      <c r="I12" s="65">
        <v>6.2291299999999996</v>
      </c>
      <c r="J12" s="65">
        <v>6.7077600000000004</v>
      </c>
      <c r="K12" s="65">
        <v>9.5064600000000006</v>
      </c>
      <c r="L12" s="65">
        <v>8.375</v>
      </c>
    </row>
    <row r="13" spans="1:13">
      <c r="A13" s="57" t="s">
        <v>96</v>
      </c>
      <c r="B13" s="65">
        <v>7.99</v>
      </c>
      <c r="C13" s="65">
        <v>6.585</v>
      </c>
      <c r="D13" s="65">
        <v>6.165</v>
      </c>
      <c r="E13" s="65">
        <v>5.7550000000000008</v>
      </c>
      <c r="F13" s="65">
        <v>7.1654</v>
      </c>
      <c r="G13" s="65">
        <v>7.7950000000000008</v>
      </c>
      <c r="H13" s="65">
        <v>6.6740000000000004</v>
      </c>
      <c r="I13" s="65">
        <v>6.3856000000000002</v>
      </c>
      <c r="J13" s="65">
        <v>5.9425000000000008</v>
      </c>
      <c r="K13" s="65">
        <v>11.554499999999999</v>
      </c>
      <c r="L13" s="65">
        <v>11.45</v>
      </c>
    </row>
    <row r="14" spans="1:13">
      <c r="A14" s="57" t="s">
        <v>114</v>
      </c>
      <c r="B14" s="65">
        <v>2.2519999999999998</v>
      </c>
      <c r="C14" s="65">
        <v>2.085</v>
      </c>
      <c r="D14" s="65">
        <v>2.8228</v>
      </c>
      <c r="E14" s="65">
        <v>4.45</v>
      </c>
      <c r="F14" s="65">
        <v>3.85</v>
      </c>
      <c r="G14" s="65">
        <v>4.55</v>
      </c>
      <c r="H14" s="65">
        <v>14.408999999999999</v>
      </c>
      <c r="I14" s="65">
        <v>10.220000000000001</v>
      </c>
      <c r="J14" s="65">
        <v>9.24</v>
      </c>
      <c r="K14" s="65">
        <v>8.09</v>
      </c>
      <c r="L14" s="65">
        <v>6.4</v>
      </c>
    </row>
    <row r="15" spans="1:13">
      <c r="A15" s="57" t="s">
        <v>113</v>
      </c>
      <c r="B15" s="65">
        <v>5.05</v>
      </c>
      <c r="C15" s="65">
        <v>4.0999999999999996</v>
      </c>
      <c r="D15" s="65">
        <v>3.7</v>
      </c>
      <c r="E15" s="65">
        <v>3.75</v>
      </c>
      <c r="F15" s="65">
        <v>3.35</v>
      </c>
      <c r="G15" s="65">
        <v>3.3</v>
      </c>
      <c r="H15" s="65">
        <v>2.9</v>
      </c>
      <c r="I15" s="65">
        <v>3.35</v>
      </c>
      <c r="J15" s="65">
        <v>3.05</v>
      </c>
      <c r="K15" s="65">
        <v>3.3</v>
      </c>
      <c r="L15" s="65">
        <v>3.7</v>
      </c>
    </row>
    <row r="16" spans="1:13">
      <c r="A16" s="57" t="s">
        <v>112</v>
      </c>
      <c r="B16" s="65">
        <v>22.734714429529443</v>
      </c>
      <c r="C16" s="65">
        <v>24.019714736104284</v>
      </c>
      <c r="D16" s="65">
        <v>18.692809700272477</v>
      </c>
      <c r="E16" s="65">
        <v>20.765608049886609</v>
      </c>
      <c r="F16" s="65">
        <v>28.046901002999981</v>
      </c>
      <c r="G16" s="65">
        <v>34.084700000000019</v>
      </c>
      <c r="H16" s="65">
        <v>33.087440000000008</v>
      </c>
      <c r="I16" s="65">
        <v>40.814550000000061</v>
      </c>
      <c r="J16" s="65">
        <v>37.695289999999972</v>
      </c>
      <c r="K16" s="65">
        <v>38.395200000000031</v>
      </c>
      <c r="L16" s="65">
        <v>47.08</v>
      </c>
    </row>
    <row r="17" spans="1:14" s="60" customFormat="1">
      <c r="A17" s="60" t="s">
        <v>111</v>
      </c>
      <c r="B17" s="64">
        <v>230.65282871524374</v>
      </c>
      <c r="C17" s="64">
        <v>176.92054330753282</v>
      </c>
      <c r="D17" s="64">
        <v>176.29186242741031</v>
      </c>
      <c r="E17" s="64">
        <v>183.06550024833473</v>
      </c>
      <c r="F17" s="64">
        <v>186.42542494399999</v>
      </c>
      <c r="G17" s="64">
        <v>205.6814</v>
      </c>
      <c r="H17" s="64">
        <v>197.73620000000003</v>
      </c>
      <c r="I17" s="64">
        <v>212.20242000000005</v>
      </c>
      <c r="J17" s="64">
        <v>201.36695999999998</v>
      </c>
      <c r="K17" s="64">
        <v>237.93958000000001</v>
      </c>
      <c r="L17" s="64">
        <v>247.505</v>
      </c>
      <c r="N17" s="66"/>
    </row>
    <row r="19" spans="1:14" s="60" customFormat="1">
      <c r="A19" s="60" t="s">
        <v>110</v>
      </c>
      <c r="B19" s="63">
        <v>499</v>
      </c>
      <c r="C19" s="63">
        <v>599</v>
      </c>
      <c r="D19" s="63">
        <v>599</v>
      </c>
      <c r="E19" s="63">
        <v>599</v>
      </c>
      <c r="F19" s="62">
        <v>649</v>
      </c>
      <c r="G19" s="62">
        <v>649</v>
      </c>
      <c r="H19" s="62">
        <v>649</v>
      </c>
      <c r="I19" s="62">
        <v>649</v>
      </c>
      <c r="J19" s="62">
        <v>649</v>
      </c>
      <c r="K19" s="62">
        <v>649</v>
      </c>
      <c r="L19" s="62">
        <v>699</v>
      </c>
      <c r="M19" s="62">
        <v>999</v>
      </c>
    </row>
    <row r="20" spans="1:14" s="61" customFormat="1" ht="14.4">
      <c r="A20" s="61" t="s">
        <v>109</v>
      </c>
      <c r="B20" s="61">
        <v>4</v>
      </c>
      <c r="C20" s="61">
        <v>8</v>
      </c>
      <c r="D20" s="61">
        <v>16</v>
      </c>
      <c r="E20" s="61">
        <v>16</v>
      </c>
      <c r="F20" s="61">
        <v>16</v>
      </c>
      <c r="G20" s="61">
        <v>16</v>
      </c>
      <c r="H20" s="61">
        <v>16</v>
      </c>
      <c r="I20" s="61">
        <v>16</v>
      </c>
      <c r="J20" s="61">
        <v>16</v>
      </c>
      <c r="K20" s="61">
        <v>32</v>
      </c>
      <c r="L20" s="61">
        <v>64</v>
      </c>
      <c r="M20" s="61">
        <v>64</v>
      </c>
    </row>
    <row r="21" spans="1:14" ht="14.4">
      <c r="A21" s="60" t="s">
        <v>108</v>
      </c>
      <c r="B21" s="59">
        <f t="shared" ref="B21:M21" si="0">B6/B20</f>
        <v>12</v>
      </c>
      <c r="C21" s="59">
        <f t="shared" si="0"/>
        <v>2</v>
      </c>
      <c r="D21" s="59">
        <f t="shared" si="0"/>
        <v>1.8125</v>
      </c>
      <c r="E21" s="59">
        <f t="shared" si="0"/>
        <v>1.6875</v>
      </c>
      <c r="F21" s="59">
        <f t="shared" si="0"/>
        <v>1.25</v>
      </c>
      <c r="G21" s="59">
        <f t="shared" si="0"/>
        <v>0.6</v>
      </c>
      <c r="H21" s="59">
        <f t="shared" si="0"/>
        <v>0.53125</v>
      </c>
      <c r="I21" s="59">
        <f t="shared" si="0"/>
        <v>0.421875</v>
      </c>
      <c r="J21" s="59">
        <f t="shared" si="0"/>
        <v>0.35</v>
      </c>
      <c r="K21" s="59">
        <f t="shared" si="0"/>
        <v>0.25</v>
      </c>
      <c r="L21" s="59">
        <f t="shared" si="0"/>
        <v>0.21875</v>
      </c>
      <c r="M21" s="59">
        <f t="shared" si="0"/>
        <v>0</v>
      </c>
    </row>
    <row r="24" spans="1:14">
      <c r="B24" s="58"/>
      <c r="C24" s="58"/>
      <c r="D24" s="58"/>
      <c r="E24" s="58"/>
      <c r="F24" s="58"/>
      <c r="G24" s="58"/>
      <c r="H24" s="58"/>
      <c r="I24" s="58"/>
      <c r="J24" s="58"/>
      <c r="K24" s="58"/>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40"/>
  </sheetPr>
  <dimension ref="A1:Q55"/>
  <sheetViews>
    <sheetView showGridLines="0" zoomScaleNormal="100" workbookViewId="0">
      <selection activeCell="D7" sqref="D7"/>
    </sheetView>
  </sheetViews>
  <sheetFormatPr defaultColWidth="16.109375" defaultRowHeight="13.2"/>
  <cols>
    <col min="1" max="1" width="4.6640625" style="69" customWidth="1"/>
    <col min="2" max="2" width="32" style="69" customWidth="1"/>
    <col min="3" max="4" width="16.109375" style="69"/>
    <col min="5" max="5" width="12" style="69" customWidth="1"/>
    <col min="6" max="6" width="16.109375" style="69"/>
    <col min="7" max="7" width="39" style="69" customWidth="1"/>
    <col min="8" max="9" width="16.109375" style="69"/>
    <col min="10" max="10" width="14.88671875" style="69" customWidth="1"/>
    <col min="11" max="16384" width="16.109375" style="68"/>
  </cols>
  <sheetData>
    <row r="1" spans="1:12" ht="50.1" customHeight="1">
      <c r="A1" s="2"/>
      <c r="B1" s="21"/>
      <c r="C1" s="94"/>
      <c r="D1" s="93"/>
      <c r="E1" s="93"/>
      <c r="F1" s="93"/>
      <c r="G1" s="93"/>
      <c r="H1" s="93"/>
      <c r="I1" s="93"/>
      <c r="J1" s="93"/>
    </row>
    <row r="2" spans="1:12" ht="24.9" customHeight="1">
      <c r="A2" s="2"/>
      <c r="B2" s="21"/>
      <c r="C2" s="94"/>
      <c r="D2" s="93"/>
      <c r="E2" s="93"/>
      <c r="F2" s="93"/>
      <c r="G2" s="93"/>
      <c r="H2" s="93"/>
      <c r="I2" s="93"/>
      <c r="J2" s="93"/>
    </row>
    <row r="3" spans="1:12" s="91" customFormat="1" ht="20.399999999999999">
      <c r="A3" s="92"/>
      <c r="B3" s="23" t="s">
        <v>157</v>
      </c>
      <c r="C3" s="7"/>
      <c r="D3" s="92"/>
      <c r="E3" s="90"/>
      <c r="F3" s="90"/>
      <c r="G3" s="90"/>
      <c r="H3" s="92"/>
      <c r="I3" s="92"/>
      <c r="J3" s="92"/>
    </row>
    <row r="4" spans="1:12" s="88" customFormat="1" ht="15" customHeight="1">
      <c r="A4" s="89"/>
      <c r="B4" s="89"/>
      <c r="C4" s="89"/>
      <c r="D4" s="89"/>
      <c r="E4" s="90"/>
      <c r="F4" s="90"/>
      <c r="G4" s="90"/>
      <c r="H4" s="89"/>
      <c r="I4" s="89"/>
      <c r="J4" s="89"/>
    </row>
    <row r="5" spans="1:12" s="74" customFormat="1" ht="17.399999999999999">
      <c r="A5" s="83"/>
      <c r="B5" s="87" t="str">
        <f ca="1">MID(CELL("Filename",A1),FIND("]",CELL("Filename",A1))+1,255)</f>
        <v>Summary Notes</v>
      </c>
      <c r="C5" s="86"/>
      <c r="D5" s="86"/>
      <c r="E5" s="86"/>
      <c r="F5" s="86"/>
      <c r="G5" s="86"/>
      <c r="H5" s="86"/>
      <c r="I5" s="86"/>
      <c r="J5" s="86"/>
    </row>
    <row r="6" spans="1:12" s="74" customFormat="1" ht="5.0999999999999996" customHeight="1">
      <c r="A6" s="83"/>
      <c r="B6" s="85"/>
      <c r="C6" s="84"/>
      <c r="D6" s="84"/>
      <c r="E6" s="84"/>
      <c r="F6" s="84"/>
      <c r="G6" s="84"/>
      <c r="H6" s="84"/>
      <c r="I6" s="84"/>
      <c r="J6" s="84"/>
    </row>
    <row r="7" spans="1:12" s="74" customFormat="1" ht="16.5" customHeight="1">
      <c r="A7" s="83"/>
      <c r="B7" s="82"/>
      <c r="C7" s="81"/>
      <c r="D7" s="81"/>
      <c r="E7" s="81"/>
      <c r="F7" s="81"/>
      <c r="G7" s="81"/>
      <c r="H7" s="81"/>
      <c r="I7" s="81"/>
      <c r="J7" s="81"/>
    </row>
    <row r="8" spans="1:12" s="74" customFormat="1" ht="13.8">
      <c r="B8" s="80" t="s">
        <v>156</v>
      </c>
      <c r="C8" s="79"/>
      <c r="D8" s="79"/>
      <c r="E8" s="79"/>
      <c r="F8" s="79"/>
      <c r="J8" s="77"/>
      <c r="K8" s="77"/>
      <c r="L8" s="77"/>
    </row>
    <row r="9" spans="1:12" s="74" customFormat="1" ht="23.4" customHeight="1">
      <c r="B9" s="78" t="s">
        <v>155</v>
      </c>
      <c r="C9" s="76"/>
      <c r="D9" s="76"/>
      <c r="E9" s="76"/>
      <c r="F9" s="76"/>
      <c r="G9" s="76"/>
      <c r="H9" s="76"/>
      <c r="I9" s="76"/>
      <c r="J9" s="76"/>
      <c r="K9" s="77"/>
      <c r="L9" s="77"/>
    </row>
    <row r="10" spans="1:12" s="74" customFormat="1" ht="23.4" customHeight="1">
      <c r="B10" s="73" t="s">
        <v>154</v>
      </c>
      <c r="C10" s="76"/>
      <c r="D10" s="76"/>
      <c r="E10" s="76"/>
      <c r="F10" s="76"/>
      <c r="G10" s="76"/>
      <c r="H10" s="76"/>
      <c r="I10" s="76"/>
      <c r="J10" s="76"/>
    </row>
    <row r="11" spans="1:12" s="74" customFormat="1" ht="23.4" customHeight="1">
      <c r="B11" s="73" t="s">
        <v>153</v>
      </c>
      <c r="C11" s="76"/>
      <c r="D11" s="76"/>
      <c r="E11" s="76"/>
      <c r="F11" s="76"/>
      <c r="G11" s="76"/>
      <c r="H11" s="76"/>
      <c r="I11" s="76"/>
      <c r="J11" s="76"/>
    </row>
    <row r="12" spans="1:12" s="74" customFormat="1" ht="23.4" customHeight="1">
      <c r="B12" s="73" t="s">
        <v>152</v>
      </c>
      <c r="C12" s="76"/>
      <c r="D12" s="76"/>
      <c r="E12" s="76"/>
      <c r="F12" s="76"/>
      <c r="G12" s="76"/>
      <c r="H12" s="76"/>
      <c r="I12" s="76"/>
      <c r="J12" s="76"/>
    </row>
    <row r="13" spans="1:12" s="74" customFormat="1" ht="23.4" customHeight="1">
      <c r="B13" s="73"/>
      <c r="C13" s="76"/>
      <c r="D13" s="76"/>
      <c r="E13" s="76"/>
      <c r="F13" s="76"/>
      <c r="G13" s="76"/>
      <c r="H13" s="76"/>
      <c r="I13" s="76"/>
      <c r="J13" s="76"/>
      <c r="K13" s="77"/>
      <c r="L13" s="77"/>
    </row>
    <row r="14" spans="1:12" s="74" customFormat="1" ht="23.4" customHeight="1">
      <c r="B14" s="78" t="s">
        <v>151</v>
      </c>
      <c r="C14" s="76"/>
      <c r="D14" s="76"/>
      <c r="E14" s="76"/>
      <c r="F14" s="76"/>
      <c r="G14" s="76"/>
      <c r="H14" s="76"/>
      <c r="I14" s="76"/>
      <c r="J14" s="76"/>
      <c r="K14" s="77"/>
      <c r="L14" s="77"/>
    </row>
    <row r="15" spans="1:12" s="74" customFormat="1" ht="23.4" customHeight="1">
      <c r="B15" s="73" t="s">
        <v>150</v>
      </c>
      <c r="C15" s="76"/>
      <c r="D15" s="76"/>
      <c r="E15" s="76"/>
      <c r="F15" s="76"/>
      <c r="G15" s="76"/>
      <c r="H15" s="76"/>
      <c r="I15" s="76"/>
      <c r="J15" s="76"/>
      <c r="K15" s="77"/>
      <c r="L15" s="77"/>
    </row>
    <row r="16" spans="1:12" s="74" customFormat="1" ht="23.4" customHeight="1">
      <c r="B16" s="73" t="s">
        <v>149</v>
      </c>
      <c r="C16" s="76"/>
      <c r="D16" s="76"/>
      <c r="E16" s="76"/>
      <c r="F16" s="76"/>
      <c r="G16" s="76"/>
      <c r="H16" s="76"/>
      <c r="I16" s="76"/>
      <c r="J16" s="76"/>
      <c r="K16" s="77"/>
      <c r="L16" s="77"/>
    </row>
    <row r="17" spans="2:17" s="74" customFormat="1" ht="25.2" customHeight="1">
      <c r="B17" s="73" t="s">
        <v>148</v>
      </c>
      <c r="C17" s="76"/>
      <c r="D17" s="76"/>
      <c r="E17" s="76"/>
      <c r="F17" s="76"/>
      <c r="G17" s="76"/>
      <c r="H17" s="76"/>
      <c r="I17" s="76"/>
      <c r="J17" s="76"/>
      <c r="K17" s="77"/>
      <c r="L17" s="77"/>
    </row>
    <row r="18" spans="2:17" s="74" customFormat="1" ht="25.2" customHeight="1">
      <c r="B18" s="73" t="s">
        <v>147</v>
      </c>
      <c r="C18" s="76"/>
      <c r="D18" s="76"/>
      <c r="E18" s="76"/>
      <c r="F18" s="76"/>
      <c r="G18" s="76"/>
      <c r="H18" s="76"/>
      <c r="I18" s="76"/>
      <c r="J18" s="76"/>
      <c r="K18" s="69"/>
      <c r="L18" s="75"/>
    </row>
    <row r="19" spans="2:17" s="74" customFormat="1" ht="25.2" customHeight="1">
      <c r="B19" s="73"/>
      <c r="C19" s="76"/>
      <c r="D19" s="76"/>
      <c r="E19" s="76"/>
      <c r="F19" s="76"/>
      <c r="G19" s="76"/>
      <c r="H19" s="76"/>
      <c r="I19" s="76"/>
      <c r="J19" s="76"/>
      <c r="K19" s="69"/>
      <c r="L19" s="75"/>
    </row>
    <row r="20" spans="2:17" ht="25.2" customHeight="1">
      <c r="B20" s="69" t="s">
        <v>146</v>
      </c>
      <c r="F20" s="18"/>
      <c r="G20" s="18"/>
      <c r="H20" s="18"/>
      <c r="I20" s="18"/>
      <c r="J20" s="18"/>
      <c r="K20" s="70"/>
      <c r="L20" s="70"/>
      <c r="M20" s="70"/>
      <c r="N20" s="70"/>
      <c r="O20" s="70"/>
      <c r="P20" s="70"/>
      <c r="Q20" s="70"/>
    </row>
    <row r="21" spans="2:17" ht="25.2" customHeight="1">
      <c r="B21" s="73" t="s">
        <v>145</v>
      </c>
      <c r="F21" s="18"/>
      <c r="G21" s="18"/>
      <c r="H21" s="18"/>
      <c r="I21" s="18"/>
      <c r="J21" s="18"/>
      <c r="K21" s="70"/>
      <c r="L21" s="70"/>
      <c r="M21" s="70"/>
      <c r="N21" s="70"/>
      <c r="O21" s="70"/>
      <c r="P21" s="70"/>
      <c r="Q21" s="70"/>
    </row>
    <row r="22" spans="2:17" ht="25.2" customHeight="1">
      <c r="B22" s="73" t="s">
        <v>144</v>
      </c>
      <c r="F22" s="18"/>
      <c r="G22" s="18"/>
      <c r="H22" s="18"/>
      <c r="I22" s="18"/>
      <c r="J22" s="18"/>
      <c r="K22" s="70"/>
      <c r="L22" s="70"/>
      <c r="M22" s="70"/>
      <c r="N22" s="70"/>
      <c r="O22" s="70"/>
      <c r="P22" s="70"/>
      <c r="Q22" s="70"/>
    </row>
    <row r="23" spans="2:17" ht="25.2" customHeight="1">
      <c r="B23" s="73" t="s">
        <v>143</v>
      </c>
      <c r="F23" s="18"/>
      <c r="G23" s="18"/>
      <c r="H23" s="18"/>
      <c r="I23" s="18"/>
      <c r="J23" s="18"/>
      <c r="K23" s="70"/>
      <c r="L23" s="70"/>
      <c r="M23" s="70"/>
      <c r="N23" s="70"/>
      <c r="O23" s="70"/>
      <c r="P23" s="70"/>
      <c r="Q23" s="70"/>
    </row>
    <row r="24" spans="2:17" ht="25.2" customHeight="1">
      <c r="B24" s="73" t="s">
        <v>142</v>
      </c>
      <c r="F24" s="18"/>
      <c r="G24" s="18"/>
      <c r="H24" s="18"/>
      <c r="I24" s="18"/>
      <c r="J24" s="18"/>
      <c r="K24" s="70"/>
      <c r="L24" s="70"/>
      <c r="M24" s="70"/>
      <c r="N24" s="70"/>
      <c r="O24" s="70"/>
      <c r="P24" s="70"/>
      <c r="Q24" s="70"/>
    </row>
    <row r="25" spans="2:17" ht="25.2" customHeight="1">
      <c r="B25" s="73" t="s">
        <v>141</v>
      </c>
      <c r="C25" s="18"/>
      <c r="D25" s="18"/>
      <c r="E25" s="71"/>
      <c r="F25" s="18"/>
      <c r="G25" s="18"/>
      <c r="H25" s="18"/>
      <c r="I25" s="18"/>
      <c r="J25" s="18"/>
      <c r="K25" s="70"/>
      <c r="L25" s="70"/>
      <c r="M25" s="70"/>
      <c r="N25" s="70"/>
      <c r="O25" s="70"/>
      <c r="P25" s="70"/>
      <c r="Q25" s="70"/>
    </row>
    <row r="26" spans="2:17" ht="25.2" customHeight="1">
      <c r="B26" s="73" t="s">
        <v>140</v>
      </c>
      <c r="C26" s="18"/>
      <c r="D26" s="18"/>
      <c r="E26" s="71"/>
      <c r="F26" s="18"/>
      <c r="G26" s="18"/>
      <c r="H26" s="18"/>
      <c r="I26" s="18"/>
      <c r="J26" s="18"/>
      <c r="K26" s="70"/>
      <c r="L26" s="70"/>
      <c r="M26" s="70"/>
      <c r="N26" s="70"/>
      <c r="O26" s="70"/>
      <c r="P26" s="70"/>
      <c r="Q26" s="70"/>
    </row>
    <row r="27" spans="2:17" ht="25.2" customHeight="1">
      <c r="B27" s="18"/>
      <c r="C27" s="18"/>
      <c r="D27" s="18"/>
      <c r="E27" s="71"/>
      <c r="F27" s="18"/>
      <c r="G27" s="18"/>
      <c r="H27" s="18"/>
      <c r="I27" s="18"/>
      <c r="J27" s="18"/>
      <c r="K27" s="70"/>
      <c r="L27" s="70"/>
      <c r="M27" s="70"/>
      <c r="N27" s="70"/>
      <c r="O27" s="70"/>
      <c r="P27" s="70"/>
      <c r="Q27" s="70"/>
    </row>
    <row r="28" spans="2:17" ht="25.2" customHeight="1">
      <c r="B28" s="69" t="s">
        <v>139</v>
      </c>
      <c r="E28" s="71"/>
      <c r="F28" s="18"/>
      <c r="G28" s="18"/>
      <c r="H28" s="18"/>
      <c r="I28" s="18"/>
      <c r="J28" s="18"/>
      <c r="K28" s="70"/>
      <c r="L28" s="70"/>
      <c r="M28" s="70"/>
      <c r="N28" s="70"/>
      <c r="O28" s="70"/>
      <c r="P28" s="70"/>
      <c r="Q28" s="70"/>
    </row>
    <row r="29" spans="2:17" ht="25.2" customHeight="1">
      <c r="B29" s="72" t="s">
        <v>138</v>
      </c>
      <c r="E29" s="71"/>
      <c r="F29" s="18"/>
      <c r="G29" s="18"/>
      <c r="H29" s="18"/>
      <c r="I29" s="18"/>
      <c r="J29" s="18"/>
      <c r="K29" s="70"/>
      <c r="L29" s="70"/>
      <c r="M29" s="70"/>
      <c r="N29" s="70"/>
      <c r="O29" s="70"/>
      <c r="P29" s="70"/>
      <c r="Q29" s="70"/>
    </row>
    <row r="30" spans="2:17" ht="25.2" customHeight="1">
      <c r="B30" s="72" t="s">
        <v>137</v>
      </c>
      <c r="E30" s="71"/>
      <c r="F30" s="18"/>
      <c r="G30" s="18"/>
      <c r="H30" s="18"/>
      <c r="I30" s="18"/>
      <c r="J30" s="18"/>
      <c r="K30" s="70"/>
      <c r="L30" s="70"/>
      <c r="M30" s="70"/>
      <c r="N30" s="70"/>
      <c r="O30" s="70"/>
      <c r="P30" s="70"/>
      <c r="Q30" s="70"/>
    </row>
    <row r="31" spans="2:17" ht="25.2" customHeight="1">
      <c r="B31" s="72"/>
      <c r="E31" s="71"/>
      <c r="F31" s="18"/>
      <c r="G31" s="18"/>
      <c r="H31" s="18"/>
      <c r="I31" s="18"/>
      <c r="J31" s="18"/>
      <c r="K31" s="70"/>
      <c r="L31" s="70"/>
      <c r="M31" s="70"/>
      <c r="N31" s="70"/>
      <c r="O31" s="70"/>
      <c r="P31" s="70"/>
      <c r="Q31" s="70"/>
    </row>
    <row r="32" spans="2:17" ht="25.2" customHeight="1">
      <c r="B32" s="69" t="s">
        <v>136</v>
      </c>
      <c r="E32" s="71"/>
      <c r="F32" s="18"/>
      <c r="G32" s="18"/>
      <c r="H32" s="18"/>
      <c r="I32" s="18"/>
      <c r="J32" s="18"/>
      <c r="K32" s="70"/>
      <c r="L32" s="70"/>
      <c r="M32" s="70"/>
      <c r="N32" s="70"/>
      <c r="O32" s="70"/>
      <c r="P32" s="70"/>
      <c r="Q32" s="70"/>
    </row>
    <row r="33" spans="2:17" ht="25.2" customHeight="1">
      <c r="B33" s="72" t="s">
        <v>135</v>
      </c>
      <c r="E33" s="71"/>
      <c r="F33" s="18"/>
      <c r="G33" s="18"/>
      <c r="H33" s="18"/>
      <c r="I33" s="18"/>
      <c r="J33" s="18"/>
      <c r="K33" s="70"/>
      <c r="L33" s="70"/>
      <c r="M33" s="70"/>
      <c r="N33" s="70"/>
      <c r="O33" s="70"/>
      <c r="P33" s="70"/>
      <c r="Q33" s="70"/>
    </row>
    <row r="34" spans="2:17">
      <c r="B34" s="72"/>
      <c r="E34" s="71"/>
      <c r="F34" s="18"/>
      <c r="G34" s="18"/>
      <c r="H34" s="18"/>
      <c r="I34" s="18"/>
      <c r="J34" s="18"/>
      <c r="K34" s="70"/>
      <c r="L34" s="70"/>
      <c r="M34" s="70"/>
      <c r="N34" s="70"/>
      <c r="O34" s="70"/>
      <c r="P34" s="70"/>
      <c r="Q34" s="70"/>
    </row>
    <row r="35" spans="2:17">
      <c r="E35" s="71"/>
      <c r="F35" s="18"/>
      <c r="G35" s="18"/>
      <c r="H35" s="18"/>
      <c r="I35" s="18"/>
      <c r="J35" s="18"/>
      <c r="K35" s="70"/>
      <c r="L35" s="70"/>
      <c r="M35" s="70"/>
      <c r="N35" s="70"/>
      <c r="O35" s="70"/>
      <c r="P35" s="70"/>
      <c r="Q35" s="70"/>
    </row>
    <row r="36" spans="2:17">
      <c r="B36" s="18"/>
      <c r="C36" s="18"/>
      <c r="D36" s="18"/>
      <c r="E36" s="71"/>
      <c r="F36" s="18"/>
      <c r="G36" s="18"/>
      <c r="H36" s="18"/>
      <c r="I36" s="18"/>
      <c r="J36" s="18"/>
      <c r="K36" s="70"/>
      <c r="L36" s="70"/>
      <c r="M36" s="70"/>
      <c r="N36" s="70"/>
      <c r="O36" s="70"/>
      <c r="P36" s="70"/>
      <c r="Q36" s="70"/>
    </row>
    <row r="37" spans="2:17">
      <c r="B37" s="18"/>
      <c r="C37" s="18"/>
      <c r="D37" s="18"/>
      <c r="E37" s="71"/>
      <c r="F37" s="18"/>
      <c r="G37" s="18"/>
      <c r="H37" s="18"/>
      <c r="I37" s="18"/>
      <c r="J37" s="18"/>
      <c r="K37" s="70"/>
      <c r="L37" s="70"/>
      <c r="M37" s="70"/>
      <c r="N37" s="70"/>
      <c r="O37" s="70"/>
      <c r="P37" s="70"/>
      <c r="Q37" s="70"/>
    </row>
    <row r="38" spans="2:17">
      <c r="B38" s="18"/>
      <c r="C38" s="18"/>
      <c r="D38" s="18"/>
      <c r="E38" s="71"/>
      <c r="F38" s="18"/>
      <c r="G38" s="18"/>
      <c r="H38" s="18"/>
      <c r="I38" s="18"/>
      <c r="J38" s="18"/>
      <c r="K38" s="70"/>
      <c r="L38" s="70"/>
      <c r="M38" s="70"/>
      <c r="N38" s="70"/>
      <c r="O38" s="70"/>
      <c r="P38" s="70"/>
      <c r="Q38" s="70"/>
    </row>
    <row r="39" spans="2:17">
      <c r="B39" s="18"/>
      <c r="C39" s="18"/>
      <c r="D39" s="18"/>
      <c r="E39" s="71"/>
      <c r="F39" s="18"/>
      <c r="G39" s="18"/>
      <c r="H39" s="18"/>
      <c r="I39" s="18"/>
      <c r="J39" s="18"/>
      <c r="K39" s="70"/>
      <c r="L39" s="70"/>
      <c r="M39" s="70"/>
      <c r="N39" s="70"/>
      <c r="O39" s="70"/>
      <c r="P39" s="70"/>
      <c r="Q39" s="70"/>
    </row>
    <row r="40" spans="2:17">
      <c r="B40" s="18"/>
      <c r="C40" s="18"/>
      <c r="D40" s="18"/>
      <c r="E40" s="71"/>
      <c r="F40" s="18"/>
      <c r="G40" s="18"/>
      <c r="H40" s="18"/>
      <c r="I40" s="18"/>
      <c r="J40" s="18"/>
      <c r="K40" s="70"/>
      <c r="L40" s="70"/>
      <c r="M40" s="70"/>
      <c r="N40" s="70"/>
      <c r="O40" s="70"/>
      <c r="P40" s="70"/>
      <c r="Q40" s="70"/>
    </row>
    <row r="41" spans="2:17">
      <c r="B41" s="18"/>
      <c r="C41" s="18"/>
      <c r="D41" s="18"/>
      <c r="E41" s="71"/>
      <c r="F41" s="18"/>
      <c r="G41" s="18"/>
      <c r="H41" s="18"/>
      <c r="I41" s="18"/>
      <c r="J41" s="18"/>
      <c r="K41" s="70"/>
      <c r="L41" s="70"/>
      <c r="M41" s="70"/>
      <c r="N41" s="70"/>
      <c r="O41" s="70"/>
      <c r="P41" s="70"/>
      <c r="Q41" s="70"/>
    </row>
    <row r="42" spans="2:17">
      <c r="B42" s="18"/>
      <c r="C42" s="18"/>
      <c r="D42" s="18"/>
      <c r="E42" s="71"/>
      <c r="F42" s="18"/>
      <c r="G42" s="18"/>
      <c r="H42" s="18"/>
      <c r="I42" s="18"/>
      <c r="J42" s="18"/>
      <c r="K42" s="70"/>
      <c r="L42" s="70"/>
      <c r="M42" s="70"/>
      <c r="N42" s="70"/>
      <c r="O42" s="70"/>
      <c r="P42" s="70"/>
      <c r="Q42" s="70"/>
    </row>
    <row r="43" spans="2:17">
      <c r="B43" s="18"/>
      <c r="C43" s="18"/>
      <c r="D43" s="18"/>
      <c r="E43" s="71"/>
      <c r="F43" s="18"/>
      <c r="G43" s="18"/>
      <c r="H43" s="18"/>
      <c r="I43" s="18"/>
      <c r="J43" s="18"/>
      <c r="K43" s="70"/>
      <c r="L43" s="70"/>
      <c r="M43" s="70"/>
      <c r="N43" s="70"/>
      <c r="O43" s="70"/>
      <c r="P43" s="70"/>
      <c r="Q43" s="70"/>
    </row>
    <row r="44" spans="2:17">
      <c r="B44" s="18"/>
      <c r="C44" s="18"/>
      <c r="D44" s="18"/>
      <c r="E44" s="71"/>
      <c r="F44" s="18"/>
      <c r="G44" s="18"/>
      <c r="H44" s="18"/>
      <c r="I44" s="18"/>
      <c r="J44" s="18"/>
      <c r="K44" s="70"/>
      <c r="L44" s="70"/>
      <c r="M44" s="70"/>
      <c r="N44" s="70"/>
      <c r="O44" s="70"/>
      <c r="P44" s="70"/>
      <c r="Q44" s="70"/>
    </row>
    <row r="45" spans="2:17">
      <c r="B45" s="18"/>
      <c r="C45" s="18"/>
      <c r="D45" s="18"/>
      <c r="E45" s="71"/>
      <c r="F45" s="18"/>
      <c r="G45" s="18"/>
      <c r="H45" s="18"/>
      <c r="I45" s="18"/>
      <c r="J45" s="18"/>
      <c r="K45" s="70"/>
      <c r="L45" s="70"/>
      <c r="M45" s="70"/>
      <c r="N45" s="70"/>
      <c r="O45" s="70"/>
      <c r="P45" s="70"/>
      <c r="Q45" s="70"/>
    </row>
    <row r="46" spans="2:17">
      <c r="B46" s="18"/>
      <c r="C46" s="18"/>
      <c r="D46" s="18"/>
      <c r="E46" s="71"/>
      <c r="F46" s="18"/>
      <c r="G46" s="18"/>
      <c r="H46" s="18"/>
      <c r="I46" s="18"/>
      <c r="J46" s="18"/>
      <c r="K46" s="70"/>
      <c r="L46" s="70"/>
      <c r="M46" s="70"/>
      <c r="N46" s="70"/>
      <c r="O46" s="70"/>
      <c r="P46" s="70"/>
      <c r="Q46" s="70"/>
    </row>
    <row r="47" spans="2:17">
      <c r="B47" s="18"/>
      <c r="C47" s="18"/>
      <c r="D47" s="18"/>
      <c r="E47" s="71"/>
      <c r="F47" s="18"/>
      <c r="G47" s="18"/>
      <c r="H47" s="18"/>
      <c r="I47" s="18"/>
      <c r="J47" s="18"/>
      <c r="K47" s="70"/>
      <c r="L47" s="70"/>
      <c r="M47" s="70"/>
      <c r="N47" s="70"/>
      <c r="O47" s="70"/>
      <c r="P47" s="70"/>
      <c r="Q47" s="70"/>
    </row>
    <row r="48" spans="2:17">
      <c r="B48" s="18"/>
      <c r="C48" s="18"/>
      <c r="D48" s="18"/>
      <c r="E48" s="71"/>
      <c r="F48" s="18"/>
      <c r="G48" s="18"/>
      <c r="H48" s="18"/>
      <c r="I48" s="18"/>
      <c r="J48" s="18"/>
      <c r="K48" s="70"/>
      <c r="L48" s="70"/>
      <c r="M48" s="70"/>
      <c r="N48" s="70"/>
      <c r="O48" s="70"/>
      <c r="P48" s="70"/>
      <c r="Q48" s="70"/>
    </row>
    <row r="49" spans="2:17">
      <c r="B49" s="18"/>
      <c r="C49" s="18"/>
      <c r="D49" s="18"/>
      <c r="E49" s="71"/>
      <c r="F49" s="18"/>
      <c r="G49" s="18"/>
      <c r="H49" s="18"/>
      <c r="I49" s="18"/>
      <c r="J49" s="18"/>
      <c r="K49" s="70"/>
      <c r="L49" s="70"/>
      <c r="M49" s="70"/>
      <c r="N49" s="70"/>
      <c r="O49" s="70"/>
      <c r="P49" s="70"/>
      <c r="Q49" s="70"/>
    </row>
    <row r="50" spans="2:17">
      <c r="B50" s="18"/>
      <c r="C50" s="18"/>
      <c r="D50" s="18"/>
      <c r="E50" s="71"/>
      <c r="F50" s="18"/>
      <c r="G50" s="18"/>
      <c r="H50" s="18"/>
      <c r="I50" s="18"/>
      <c r="J50" s="18"/>
      <c r="K50" s="70"/>
      <c r="L50" s="70"/>
      <c r="M50" s="70"/>
      <c r="N50" s="70"/>
      <c r="O50" s="70"/>
      <c r="P50" s="70"/>
      <c r="Q50" s="70"/>
    </row>
    <row r="51" spans="2:17">
      <c r="B51" s="18"/>
      <c r="C51" s="18"/>
      <c r="D51" s="18"/>
      <c r="E51" s="71"/>
      <c r="F51" s="18"/>
      <c r="G51" s="18"/>
      <c r="H51" s="18"/>
      <c r="I51" s="18"/>
      <c r="J51" s="18"/>
      <c r="K51" s="70"/>
      <c r="L51" s="70"/>
      <c r="M51" s="70"/>
      <c r="N51" s="70"/>
      <c r="O51" s="70"/>
      <c r="P51" s="70"/>
      <c r="Q51" s="70"/>
    </row>
    <row r="52" spans="2:17">
      <c r="B52" s="18"/>
      <c r="C52" s="18"/>
      <c r="D52" s="18"/>
      <c r="E52" s="71"/>
      <c r="F52" s="18"/>
      <c r="G52" s="18"/>
      <c r="H52" s="18"/>
      <c r="I52" s="18"/>
      <c r="J52" s="18"/>
      <c r="K52" s="70"/>
      <c r="L52" s="70"/>
      <c r="M52" s="70"/>
      <c r="N52" s="70"/>
      <c r="O52" s="70"/>
      <c r="P52" s="70"/>
      <c r="Q52" s="70"/>
    </row>
    <row r="53" spans="2:17">
      <c r="B53" s="18"/>
      <c r="C53" s="18"/>
      <c r="D53" s="18"/>
      <c r="E53" s="71"/>
      <c r="F53" s="18"/>
      <c r="G53" s="18"/>
      <c r="H53" s="18"/>
      <c r="I53" s="18"/>
      <c r="J53" s="18"/>
      <c r="K53" s="70"/>
      <c r="L53" s="70"/>
      <c r="M53" s="70"/>
      <c r="N53" s="70"/>
      <c r="O53" s="70"/>
      <c r="P53" s="70"/>
      <c r="Q53" s="70"/>
    </row>
    <row r="54" spans="2:17">
      <c r="B54" s="18"/>
      <c r="C54" s="18"/>
      <c r="D54" s="18"/>
      <c r="E54" s="71"/>
      <c r="F54" s="18"/>
      <c r="G54" s="18"/>
      <c r="H54" s="18"/>
      <c r="I54" s="18"/>
      <c r="J54" s="18"/>
      <c r="K54" s="70"/>
      <c r="L54" s="70"/>
      <c r="M54" s="70"/>
      <c r="N54" s="70"/>
      <c r="O54" s="70"/>
      <c r="P54" s="70"/>
      <c r="Q54" s="70"/>
    </row>
    <row r="55" spans="2:17">
      <c r="B55" s="18"/>
      <c r="C55" s="18"/>
      <c r="D55" s="18"/>
      <c r="E55" s="71"/>
      <c r="F55" s="18"/>
      <c r="G55" s="18"/>
      <c r="H55" s="18"/>
      <c r="I55" s="18"/>
      <c r="J55" s="18"/>
      <c r="K55" s="70"/>
      <c r="L55" s="70"/>
      <c r="M55" s="70"/>
      <c r="N55" s="70"/>
      <c r="O55" s="70"/>
      <c r="P55" s="70"/>
      <c r="Q55" s="70"/>
    </row>
  </sheetData>
  <sheetProtection selectLockedCells="1" pivotTables="0"/>
  <conditionalFormatting sqref="C1:C2">
    <cfRule type="containsText" dxfId="3" priority="4" operator="containsText" text="(blank)">
      <formula>NOT(ISERROR(SEARCH("(blank)",C1)))</formula>
    </cfRule>
  </conditionalFormatting>
  <conditionalFormatting sqref="B3">
    <cfRule type="containsText" dxfId="2" priority="2" operator="containsText" text="(blank)">
      <formula>NOT(ISERROR(SEARCH("(blank)",B3)))</formula>
    </cfRule>
  </conditionalFormatting>
  <conditionalFormatting sqref="B3">
    <cfRule type="containsText" dxfId="1" priority="3" operator="containsText" text="(blank)">
      <formula>NOT(ISERROR(SEARCH("(blank)",B3)))</formula>
    </cfRule>
  </conditionalFormatting>
  <conditionalFormatting sqref="B1:B2">
    <cfRule type="containsText" dxfId="0" priority="1" operator="containsText" text="(blank)">
      <formula>NOT(ISERROR(SEARCH("(blank)",B1)))</formula>
    </cfRule>
  </conditionalFormatting>
  <pageMargins left="0.2" right="0.2" top="0.25" bottom="0.25" header="0.25" footer="0.05"/>
  <pageSetup scale="62" fitToHeight="2" orientation="portrait" r:id="rId1"/>
  <headerFooter>
    <oddFooter>&amp;L&amp;K00-048Copyright – © 2017 IHS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iPhone 8+ (A1864)</vt:lpstr>
      <vt:lpstr>iPhone BOM Cost Evolution</vt:lpstr>
      <vt:lpstr>Summary Notes</vt:lpstr>
      <vt:lpstr>'iPhone 8+ (A1864)'!Print_Area</vt:lpstr>
      <vt:lpstr>'Summary Notes'!Print_Area</vt:lpstr>
      <vt:lpstr>'iPhone 8+ (A1864)'!Print_Titles</vt:lpstr>
      <vt:lpstr>'Summary 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SharePointService</dc:creator>
  <cp:lastModifiedBy>Rassweiler, Andrew</cp:lastModifiedBy>
  <cp:lastPrinted>2014-06-26T18:43:49Z</cp:lastPrinted>
  <dcterms:created xsi:type="dcterms:W3CDTF">2013-03-19T21:23:46Z</dcterms:created>
  <dcterms:modified xsi:type="dcterms:W3CDTF">2017-09-25T18:14:34Z</dcterms:modified>
</cp:coreProperties>
</file>