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Ana Saldate" algorithmName="SHA-512" hashValue="+jk3HywdnM+ZlSDO44ZhQBVvalRaelAZG1RSfQzTpdkhzyjPgsiHDDVtqaQ2VUaBj/4Arc95Gqc9iN8YvyYmFQ==" saltValue="MWQY6A3gCtHSVnFplU5qn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Q4 2017\Drafts\October\"/>
    </mc:Choice>
  </mc:AlternateContent>
  <bookViews>
    <workbookView xWindow="240" yWindow="120" windowWidth="14940" windowHeight="9230" tabRatio="560"/>
  </bookViews>
  <sheets>
    <sheet name="Smart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'[2]Cash Flow'!#REF!</definedName>
    <definedName name="_RIV05128cd1ebe34bcaa2efe4d6017ca595" hidden="1">'[2]Cash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'[2]Cash Flow'!#REF!</definedName>
    <definedName name="_RIV0566b74c0fa74ea189a6f2d549887657" hidden="1">'[2]Cash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7ecd4935a4222bfeee72de8666ba2" hidden="1">#REF!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[6]BALANCE!#REF!</definedName>
    <definedName name="_RIV14ca89ad985d46f88b6e0c58bf7b5a28" hidden="1">[6]BALANCE!#REF!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[6]BALANCE!#REF!</definedName>
    <definedName name="_RIV1af0154593774ecbb7f62f550f7947f7" hidden="1">[6]BALANCE!#REF!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0" hidden="1">'[2]Cash Flow'!#REF!</definedName>
    <definedName name="_RIV1c60f0449bf8432e8a055d2d4c3b8443" hidden="1">'[2]Cash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'[2]Cash Flow'!#REF!</definedName>
    <definedName name="_RIV2328c48593e44f1fab89eb103e8856da" hidden="1">'[2]Cash Flow'!#REF!</definedName>
    <definedName name="_RIV232e6425faa343dba510028314e0b92f" localSheetId="0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'[2]Balance Sheet'!#REF!</definedName>
    <definedName name="_RIV24a41935e4944444be21a1194043c7fb" hidden="1">'[2]Balance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[6]BALANCE!#REF!</definedName>
    <definedName name="_RIV267bca7992684a369f79abd58d406562" hidden="1">[6]BALANCE!#REF!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'[2]Cash Flow'!#REF!</definedName>
    <definedName name="_RIV28db613ff78b438585a1dd692f4cda72" hidden="1">'[2]Cash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0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[6]BALANCE!#REF!</definedName>
    <definedName name="_RIV3b6260c9f6354e7a81f74c772d048b9b" hidden="1">[6]BALANCE!#REF!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Smart!$55:$55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[6]BALANCE!#REF!</definedName>
    <definedName name="_RIV4309a4ffcb874d49bb85ead99a9535cd" hidden="1">[6]BALANCE!#REF!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[6]BALANCE!#REF!</definedName>
    <definedName name="_RIV45289a2ae84046b88788c73eb0fb9879" hidden="1">[6]BALANCE!#REF!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'[2]Cash Flow'!#REF!</definedName>
    <definedName name="_RIV46817d859c4d44008c0678805e61074d" hidden="1">'[2]Cash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[6]BALANCE!#REF!</definedName>
    <definedName name="_RIV489ec1eef63246a5a507688a10fe1ff4" hidden="1">[6]BALANCE!#REF!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'[2]Cash Flow'!#REF!</definedName>
    <definedName name="_RIV4a5a8aafa65240fa958850cfd594ffbd" hidden="1">'[2]Cash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'[2]Cash Flow'!#REF!</definedName>
    <definedName name="_RIV4e64e5b27ecf48ac87478fff4fed80ea" hidden="1">'[2]Cash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'[2]Income Statement'!#REF!</definedName>
    <definedName name="_RIV55c225d3bb804191affe6f9eb57a4e3a" hidden="1">'[2]Income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'[2]Balance Sheet'!#REF!</definedName>
    <definedName name="_RIV57b54b08dc8f4b6f89c2dc2ba808c914" hidden="1">'[2]Balance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[6]BALANCE!#REF!</definedName>
    <definedName name="_RIV58af3b9092ac4756b44fe9da90420103" hidden="1">[6]BALANCE!#REF!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'[2]Income Statement'!#REF!</definedName>
    <definedName name="_RIV62c0acc4a0014ff2a2592b2b92f1ab14" hidden="1">'[2]Income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'[2]Comprehensive Income'!#REF!</definedName>
    <definedName name="_RIV6562edce2e81424cb31c042a724122ef" hidden="1">'[2]Comprehensive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[6]BALANCE!#REF!</definedName>
    <definedName name="_RIV6b871f2823e1430bb55f11f95a2ac670" hidden="1">[6]BALANCE!#REF!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[6]BALANCE!#REF!</definedName>
    <definedName name="_RIV71015396a77c447ebee83b691ddba95b" hidden="1">[6]BALANCE!#REF!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'[2]Balance Sheet'!#REF!</definedName>
    <definedName name="_RIV717b0991eb294e7bb72fe7bf129556bb" hidden="1">'[2]Balance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[6]BALANCE!#REF!</definedName>
    <definedName name="_RIV73455e505b9147789144715ace8b5059" hidden="1">[6]BALANCE!#REF!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'[2]Balance Sheet'!#REF!</definedName>
    <definedName name="_RIV74a93bda3d89492dbe1aae1ad90f2cac" hidden="1">'[2]Balance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0" hidden="1">'[2]Cash Flow'!#REF!</definedName>
    <definedName name="_RIV78c25160e55445aa880c9ac00a504ae7" hidden="1">'[2]Cash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'[2]Income Statement'!#REF!</definedName>
    <definedName name="_RIV7e2b28efb13c43a3ade0f9730ce906fe" hidden="1">'[2]Income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0" hidden="1">[6]BALANCE!#REF!</definedName>
    <definedName name="_RIV82b75fdce17a461d806eb35c03f7a6c0" hidden="1">[6]BALANCE!#REF!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[6]BALANCE!#REF!</definedName>
    <definedName name="_RIV8768471c05ed49ef8fbc3860687bd3bf" hidden="1">[6]BALANCE!#REF!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0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[6]BALANCE!#REF!</definedName>
    <definedName name="_RIV8f02aa22e8dd4212a33568c72f21d856" hidden="1">[6]BALANCE!#REF!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[6]BALANCE!#REF!</definedName>
    <definedName name="_RIV8f45c81840024464b4786f77ada4fa2d" hidden="1">[6]BALANCE!#REF!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Smart!$53:$53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[6]BALANCE!#REF!</definedName>
    <definedName name="_RIV92d17a2d67264534a7d4e475a593b14c" hidden="1">[6]BALANCE!#REF!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0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[6]BALANCE!#REF!</definedName>
    <definedName name="_RIV9ab0a421574f47788e7ed2785c3b90c7" hidden="1">[6]BALANCE!#REF!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'[2]Cash Flow'!#REF!</definedName>
    <definedName name="_RIV9c5dcb32b2344d749f0cb1b9b0f2ac33" hidden="1">'[2]Cash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'[2]Balance Sheet'!#REF!</definedName>
    <definedName name="_RIV9c864f878e494f3ca8ce4de3b24dd5a5" hidden="1">'[2]Balance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'[2]Comprehensive Income'!#REF!</definedName>
    <definedName name="_RIV9cc01dbc25794f8ca8bfa33bf8f8bbfd" hidden="1">'[2]Comprehensive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'[2]Comprehensive Income'!#REF!</definedName>
    <definedName name="_RIV9d4ea9e6d2fb4b6a9979c4b3ac657402" hidden="1">'[2]Comprehensive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0" hidden="1">[6]BALANCE!#REF!</definedName>
    <definedName name="_RIVa4d3295c57e14ac8a51049d89fe4a887" hidden="1">[6]BALANCE!#REF!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0" hidden="1">'[2]Income Statement'!#REF!</definedName>
    <definedName name="_RIVa5526b82c32b4a55978de7cdbca65747" hidden="1">'[2]Income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0d6b556994db698167c2b2975dd7b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[6]BALANCE!#REF!</definedName>
    <definedName name="_RIVa82cdfed48194028b82ef53b83f23100" hidden="1">[6]BALANCE!#REF!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'[2]Comprehensive Income'!#REF!</definedName>
    <definedName name="_RIVa87dc3d3780f44e386556d2f92267336" hidden="1">'[2]Comprehensive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[6]BALANCE!#REF!</definedName>
    <definedName name="_RIVab44c5ce9d004628935180d5fa1c21e3" hidden="1">[6]BALANCE!#REF!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'[2]Cash Flow'!#REF!</definedName>
    <definedName name="_RIVac7d3f0956c64fc7be9c16bddc0c1342" hidden="1">'[2]Cash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'[2]Income Statement'!#REF!</definedName>
    <definedName name="_RIVafa157dc87814081b1a098243ad9d297" hidden="1">'[2]Income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[6]BALANCE!#REF!</definedName>
    <definedName name="_RIVb2756f4a022347988da0ab4b3215ecd1" hidden="1">[6]BALANCE!#REF!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[6]BALANCE!#REF!</definedName>
    <definedName name="_RIVb4b63981cec648fca37ea6b1a5359e54" hidden="1">[6]BALANCE!#REF!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[6]BALANCE!#REF!</definedName>
    <definedName name="_RIVb5ac12757bc24313972497ecc4aba648" hidden="1">[6]BALANCE!#REF!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'[2]Balance Sheet'!#REF!</definedName>
    <definedName name="_RIVbf6ee2c4ed684bceb8e13a51bd4f09ef" hidden="1">'[2]Balance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'[2]Balance Sheet'!#REF!</definedName>
    <definedName name="_RIVc4b9a710a9974df8a1986a12b35956c0" hidden="1">'[2]Balance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'[2]Cash Flow'!#REF!</definedName>
    <definedName name="_RIVc4f13e5e24b64a2c8f1859f898011c9e" hidden="1">'[2]Cash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0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[6]BALANCE!#REF!</definedName>
    <definedName name="_RIVc863fe21ad524e97a018ce07068ca29a" hidden="1">[6]BALANCE!#REF!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'[2]Balance Sheet'!#REF!</definedName>
    <definedName name="_RIVcd48128f35ed4757b3f9a029ad6031bd" hidden="1">'[2]Balance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[6]BALANCE!#REF!</definedName>
    <definedName name="_RIVd1efe478492245fa997d93ff3948a401" hidden="1">[6]BALANCE!#REF!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'[2]Income Statement'!#REF!</definedName>
    <definedName name="_RIVd65959ff26a64cbcb71615596daa686b" hidden="1">'[2]Income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[6]BALANCE!#REF!</definedName>
    <definedName name="_RIVd8308fdc84db4bf7ba5a1d74e9db5da4" hidden="1">[6]BALANCE!#REF!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'[2]Income Statement'!#REF!</definedName>
    <definedName name="_RIVd96ab0e7484d43a696698148ae985f5b" hidden="1">'[2]Income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0" hidden="1">[6]BALANCE!#REF!</definedName>
    <definedName name="_RIVda7587810f904f5587bf203dfa278d20" hidden="1">[6]BALANCE!#REF!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[6]BALANCE!#REF!</definedName>
    <definedName name="_RIVdb156cf5ab7045c2b02a8788e4109798" hidden="1">[6]BALANCE!#REF!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[6]BALANCE!#REF!</definedName>
    <definedName name="_RIVdb30b26edbe7425389915c7d0dbd33ab" hidden="1">[6]BALANCE!#REF!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0" hidden="1">'[2]Comprehensive Income'!#REF!</definedName>
    <definedName name="_RIVde542463c0fd46e7ab97df5a4e0dd4f8" hidden="1">'[2]Comprehensive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'[2]Cash Flow'!#REF!</definedName>
    <definedName name="_RIVe16c01c6e69d49e9a3188c9d15e253ba" hidden="1">'[2]Cash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'[2]Cash Flow'!#REF!</definedName>
    <definedName name="_RIVe3e0caec08b846368ec773c543799913" hidden="1">'[2]Cash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'[2]Income Statement'!#REF!</definedName>
    <definedName name="_RIVe8001bdeef8d4f26bd93e122532543f0" hidden="1">'[2]Income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0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0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0" hidden="1">[6]BALANCE!#REF!</definedName>
    <definedName name="_RIVf80f8e2e16de4f95b66d830cff8864b9" hidden="1">[6]BALANCE!#REF!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'[2]Cash Flow'!#REF!</definedName>
    <definedName name="_RIVfb97033ef8a649038f2342c050ba68f3" hidden="1">'[2]Cash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'[2]Cash Flow'!#REF!</definedName>
    <definedName name="_RIVfe1ec3c063c8422bac0a179668e9d3d1" hidden="1">'[2]Cash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Smart!$A$1:$AE$59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manual" calcCompleted="0" calcOnSave="0" concurrentCalc="0"/>
  <webPublishing codePage="0"/>
</workbook>
</file>

<file path=xl/calcChain.xml><?xml version="1.0" encoding="utf-8"?>
<calcChain xmlns="http://schemas.openxmlformats.org/spreadsheetml/2006/main">
  <c r="AE31" i="4" l="1"/>
  <c r="AD31" i="4"/>
  <c r="AD9" i="4"/>
  <c r="AD11" i="4"/>
  <c r="AB16" i="4"/>
  <c r="AD15" i="4"/>
  <c r="AD49" i="4"/>
  <c r="AE27" i="4"/>
  <c r="AE49" i="4"/>
  <c r="AE30" i="4"/>
  <c r="AD30" i="4"/>
  <c r="AE29" i="4"/>
  <c r="AD29" i="4"/>
  <c r="AE26" i="4"/>
  <c r="AE25" i="4"/>
  <c r="AE22" i="4"/>
  <c r="AD22" i="4"/>
  <c r="AE21" i="4"/>
  <c r="AD21" i="4"/>
  <c r="AE17" i="4"/>
  <c r="AD17" i="4"/>
  <c r="A16" i="4"/>
  <c r="AE11" i="4"/>
  <c r="AE10" i="4"/>
  <c r="AD10" i="4"/>
  <c r="AE9" i="4"/>
</calcChain>
</file>

<file path=xl/sharedStrings.xml><?xml version="1.0" encoding="utf-8"?>
<sst xmlns="http://schemas.openxmlformats.org/spreadsheetml/2006/main" count="82" uniqueCount="76">
  <si>
    <t>Web Logins (in thousands)</t>
  </si>
  <si>
    <t>(6)</t>
  </si>
  <si>
    <t>Small / Mid Capitalization Stock</t>
  </si>
  <si>
    <t>Specialized</t>
  </si>
  <si>
    <t>Client Activity</t>
  </si>
  <si>
    <t>Feb</t>
  </si>
  <si>
    <t xml:space="preserve"> </t>
  </si>
  <si>
    <t>Investor Services</t>
  </si>
  <si>
    <t>Jan</t>
  </si>
  <si>
    <t>-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</si>
  <si>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</si>
  <si>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</si>
  <si>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</si>
  <si>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 xml:space="preserve">Client Accounts </t>
  </si>
  <si>
    <t>Large Capitalization Stock</t>
  </si>
  <si>
    <t>Oct</t>
  </si>
  <si>
    <t>Net Buy (Sell) Activity</t>
  </si>
  <si>
    <t>Aug</t>
  </si>
  <si>
    <t>Represents average total interest-earning assets on the Company's balance sheet.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</si>
  <si>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</si>
  <si>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</si>
  <si>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</si>
  <si>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</si>
  <si>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</si>
  <si>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</si>
  <si>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</si>
  <si>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</si>
  <si>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(in billions of dollars)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</si>
  <si>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</si>
  <si>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</si>
  <si>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</si>
  <si>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</si>
  <si>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</si>
  <si>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</si>
  <si>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</si>
  <si>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</si>
  <si>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Client Assets</t>
  </si>
  <si>
    <t>Tax-Free Bond</t>
  </si>
  <si>
    <t>International</t>
  </si>
  <si>
    <t>Receiving Ongoing Advisory Services</t>
  </si>
  <si>
    <t>Money Market Funds</t>
  </si>
  <si>
    <t>(1)</t>
  </si>
  <si>
    <t>May</t>
  </si>
  <si>
    <t>Hybrid</t>
  </si>
  <si>
    <t>(at month end)</t>
  </si>
  <si>
    <t>Banking Accounts</t>
  </si>
  <si>
    <t xml:space="preserve">(at month end) </t>
  </si>
  <si>
    <t>(at month end, in thousands)</t>
  </si>
  <si>
    <t>Yr.</t>
  </si>
  <si>
    <t>(3)</t>
  </si>
  <si>
    <t>Jul</t>
  </si>
  <si>
    <t>Mo.</t>
  </si>
  <si>
    <t>(4)</t>
  </si>
  <si>
    <t xml:space="preserve">Market Indices </t>
  </si>
  <si>
    <t>New Brokerage Accounts (in thousands)</t>
  </si>
  <si>
    <t>Mar</t>
  </si>
  <si>
    <t>(in millions of dollars)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</si>
  <si>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</si>
  <si>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</si>
  <si>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</si>
  <si>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</si>
  <si>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r>
      <t xml:space="preserve">Active Brokerage Accounts </t>
    </r>
    <r>
      <rPr>
        <vertAlign val="superscript"/>
        <sz val="7"/>
        <rFont val="Times New Roman"/>
        <family val="1"/>
      </rPr>
      <t>(3)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</si>
  <si>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</si>
  <si>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Mutual Funds </t>
    </r>
    <r>
      <rPr>
        <vertAlign val="superscript"/>
        <sz val="7"/>
        <rFont val="Times New Roman"/>
        <family val="1"/>
      </rPr>
      <t>(5)</t>
    </r>
  </si>
  <si>
    <r>
      <t xml:space="preserve">Exchange-Traded Funds </t>
    </r>
    <r>
      <rPr>
        <vertAlign val="superscript"/>
        <sz val="7"/>
        <rFont val="Times New Roman"/>
        <family val="1"/>
      </rPr>
      <t>(6)</t>
    </r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</si>
  <si>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(7)</t>
    </r>
  </si>
  <si>
    <t>(7)</t>
  </si>
  <si>
    <t>Periodically, the Company reviews its active account base. In July 2017, active brokerage accounts were reduced by approximately 48,000 as a result of low-balance closures.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</si>
  <si>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(5, 6)</t>
    </r>
  </si>
  <si>
    <t>The Charles Schwab Corporation Monthly Activity Report For October 2017</t>
  </si>
  <si>
    <t xml:space="preserve">from a mutual fund clearing services client. </t>
  </si>
  <si>
    <t xml:space="preserve">October 2017 includes an inflow of $16.2 billion from a mutual fund clearing services client.  June 2017 includes an inflow of $15.6 billion from a mutual fund clearing services client. February 2017 includes an outflow of $9.0 billion </t>
  </si>
  <si>
    <t>N/M</t>
  </si>
  <si>
    <t>Not meaningful.</t>
  </si>
  <si>
    <t>(20) bp</t>
  </si>
  <si>
    <t>(190)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</si>
</sst>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_(* #,##0_);_(* \(#,##0\);_(* &quot;-&quot;??_);_(@_)"/>
  </numFmts>
  <fonts count="47" x14ac:knownFonts="1">
    <font>
      <sz val="11"/>
      <color theme="1"/>
      <name val="Calibri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99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164" fontId="3" fillId="0" borderId="0"/>
    <xf numFmtId="9" fontId="6" fillId="0" borderId="0"/>
    <xf numFmtId="0" fontId="1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181" fontId="10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37" fontId="3" fillId="0" borderId="0">
      <alignment vertical="top"/>
    </xf>
    <xf numFmtId="10" fontId="1" fillId="0" borderId="0"/>
    <xf numFmtId="9" fontId="6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182" fontId="3" fillId="0" borderId="0"/>
    <xf numFmtId="0" fontId="46" fillId="0" borderId="0"/>
    <xf numFmtId="0" fontId="14" fillId="5" borderId="0"/>
    <xf numFmtId="0" fontId="17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19" fillId="0" borderId="0">
      <alignment horizontal="center" wrapText="1"/>
      <protection locked="0"/>
    </xf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65" fontId="5" fillId="0" borderId="1"/>
    <xf numFmtId="183" fontId="21" fillId="0" borderId="0"/>
    <xf numFmtId="183" fontId="21" fillId="0" borderId="0"/>
    <xf numFmtId="166" fontId="3" fillId="0" borderId="0"/>
    <xf numFmtId="167" fontId="3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46" fillId="0" borderId="0"/>
    <xf numFmtId="40" fontId="6" fillId="0" borderId="0"/>
    <xf numFmtId="0" fontId="22" fillId="0" borderId="0">
      <alignment horizontal="left"/>
    </xf>
    <xf numFmtId="0" fontId="22" fillId="0" borderId="0">
      <alignment horizontal="left"/>
    </xf>
    <xf numFmtId="168" fontId="3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8" fontId="6" fillId="0" borderId="0"/>
    <xf numFmtId="184" fontId="3" fillId="0" borderId="2"/>
    <xf numFmtId="171" fontId="7" fillId="0" borderId="0"/>
    <xf numFmtId="0" fontId="23" fillId="0" borderId="0">
      <alignment horizontal="left"/>
    </xf>
    <xf numFmtId="0" fontId="23" fillId="0" borderId="0">
      <alignment horizontal="left"/>
    </xf>
    <xf numFmtId="172" fontId="3" fillId="0" borderId="2"/>
    <xf numFmtId="172" fontId="3" fillId="0" borderId="2"/>
    <xf numFmtId="185" fontId="3" fillId="0" borderId="2"/>
    <xf numFmtId="173" fontId="3" fillId="0" borderId="0"/>
    <xf numFmtId="175" fontId="3" fillId="0" borderId="0"/>
    <xf numFmtId="182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9" fontId="3" fillId="0" borderId="0"/>
    <xf numFmtId="180" fontId="3" fillId="0" borderId="0"/>
    <xf numFmtId="0" fontId="14" fillId="5" borderId="0"/>
    <xf numFmtId="0" fontId="14" fillId="5" borderId="0"/>
    <xf numFmtId="0" fontId="14" fillId="5" borderId="0"/>
    <xf numFmtId="0" fontId="14" fillId="5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>
      <alignment horizontal="center"/>
    </xf>
    <xf numFmtId="0" fontId="24" fillId="0" borderId="6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10" fontId="8" fillId="3" borderId="5"/>
    <xf numFmtId="186" fontId="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37" fontId="3" fillId="0" borderId="0">
      <alignment vertical="top"/>
    </xf>
    <xf numFmtId="37" fontId="3" fillId="0" borderId="0">
      <alignment vertical="top"/>
    </xf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4" fontId="19" fillId="0" borderId="0">
      <alignment horizontal="center" wrapText="1"/>
      <protection locked="0"/>
    </xf>
    <xf numFmtId="14" fontId="19" fillId="0" borderId="0">
      <alignment horizontal="center" wrapText="1"/>
      <protection locked="0"/>
    </xf>
    <xf numFmtId="1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7" fillId="1" borderId="4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167" fontId="3" fillId="0" borderId="0"/>
    <xf numFmtId="167" fontId="3" fillId="0" borderId="0"/>
    <xf numFmtId="167" fontId="3" fillId="0" borderId="0"/>
    <xf numFmtId="167" fontId="3" fillId="0" borderId="0"/>
    <xf numFmtId="188" fontId="3" fillId="0" borderId="0"/>
    <xf numFmtId="167" fontId="3" fillId="0" borderId="0"/>
    <xf numFmtId="164" fontId="3" fillId="0" borderId="0"/>
    <xf numFmtId="9" fontId="6" fillId="0" borderId="0"/>
    <xf numFmtId="169" fontId="5" fillId="0" borderId="0"/>
    <xf numFmtId="43" fontId="3" fillId="0" borderId="0"/>
    <xf numFmtId="178" fontId="3" fillId="0" borderId="0"/>
    <xf numFmtId="43" fontId="1" fillId="0" borderId="0"/>
    <xf numFmtId="43" fontId="1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43" fontId="1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0" fontId="1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164" fontId="3" fillId="0" borderId="0"/>
    <xf numFmtId="3" fontId="6" fillId="0" borderId="0"/>
    <xf numFmtId="0" fontId="6" fillId="4" borderId="0"/>
    <xf numFmtId="182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8" fontId="6" fillId="0" borderId="0"/>
    <xf numFmtId="174" fontId="3" fillId="0" borderId="0"/>
    <xf numFmtId="9" fontId="6" fillId="0" borderId="0"/>
    <xf numFmtId="0" fontId="11" fillId="0" borderId="6">
      <alignment horizontal="center"/>
    </xf>
    <xf numFmtId="9" fontId="6" fillId="0" borderId="0"/>
    <xf numFmtId="169" fontId="5" fillId="0" borderId="0"/>
    <xf numFmtId="178" fontId="3" fillId="0" borderId="0"/>
    <xf numFmtId="40" fontId="6" fillId="0" borderId="0"/>
    <xf numFmtId="9" fontId="6" fillId="0" borderId="0"/>
    <xf numFmtId="169" fontId="5" fillId="0" borderId="0"/>
    <xf numFmtId="178" fontId="3" fillId="0" borderId="0"/>
    <xf numFmtId="164" fontId="3" fillId="0" borderId="0"/>
    <xf numFmtId="43" fontId="3" fillId="0" borderId="0"/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83" fontId="21" fillId="0" borderId="0"/>
    <xf numFmtId="0" fontId="22" fillId="0" borderId="0">
      <alignment horizontal="left"/>
    </xf>
    <xf numFmtId="0" fontId="23" fillId="0" borderId="0">
      <alignment horizontal="left"/>
    </xf>
    <xf numFmtId="0" fontId="24" fillId="0" borderId="6">
      <alignment horizontal="center"/>
    </xf>
    <xf numFmtId="0" fontId="24" fillId="0" borderId="0">
      <alignment horizontal="center"/>
    </xf>
    <xf numFmtId="186" fontId="8" fillId="0" borderId="0"/>
    <xf numFmtId="14" fontId="19" fillId="0" borderId="0">
      <alignment horizontal="center" wrapText="1"/>
      <protection locked="0"/>
    </xf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0" fontId="1" fillId="0" borderId="0"/>
    <xf numFmtId="43" fontId="1" fillId="0" borderId="0"/>
    <xf numFmtId="43" fontId="1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3" fillId="0" borderId="0"/>
    <xf numFmtId="0" fontId="46" fillId="0" borderId="0"/>
    <xf numFmtId="0" fontId="44" fillId="0" borderId="0"/>
    <xf numFmtId="0" fontId="44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7" fillId="0" borderId="0" xfId="8" applyFont="1" applyFill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9" fillId="0" borderId="0" xfId="8" applyFont="1" applyBorder="1" applyAlignment="1" applyProtection="1">
      <protection locked="0"/>
    </xf>
    <xf numFmtId="0" fontId="39" fillId="0" borderId="0" xfId="8" applyFont="1" applyFill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189" fontId="19" fillId="0" borderId="0" xfId="8" applyNumberFormat="1" applyFont="1" applyFill="1" applyAlignment="1" applyProtection="1">
      <alignment horizontal="center"/>
      <protection locked="0"/>
    </xf>
    <xf numFmtId="189" fontId="19" fillId="0" borderId="0" xfId="8" applyNumberFormat="1" applyFont="1" applyFill="1" applyAlignment="1" applyProtection="1">
      <alignment horizontal="left"/>
      <protection locked="0"/>
    </xf>
    <xf numFmtId="190" fontId="19" fillId="0" borderId="0" xfId="8" applyNumberFormat="1" applyFont="1" applyFill="1" applyBorder="1" applyAlignment="1" applyProtection="1">
      <protection locked="0"/>
    </xf>
    <xf numFmtId="164" fontId="19" fillId="0" borderId="0" xfId="4" applyNumberFormat="1" applyFont="1" applyFill="1" applyBorder="1" applyAlignment="1" applyProtection="1">
      <protection locked="0"/>
    </xf>
    <xf numFmtId="0" fontId="34" fillId="0" borderId="0" xfId="0" applyFont="1" applyProtection="1">
      <protection locked="0"/>
    </xf>
    <xf numFmtId="192" fontId="19" fillId="0" borderId="0" xfId="8" applyNumberFormat="1" applyFont="1" applyFill="1" applyBorder="1" applyAlignment="1" applyProtection="1">
      <protection locked="0"/>
    </xf>
    <xf numFmtId="192" fontId="19" fillId="0" borderId="0" xfId="4" applyNumberFormat="1" applyFont="1" applyFill="1" applyBorder="1" applyAlignment="1" applyProtection="1"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164" fontId="19" fillId="0" borderId="0" xfId="8" applyNumberFormat="1" applyFont="1" applyFill="1" applyBorder="1" applyAlignment="1" applyProtection="1">
      <protection locked="0"/>
    </xf>
    <xf numFmtId="0" fontId="36" fillId="0" borderId="0" xfId="8" quotePrefix="1" applyFont="1" applyAlignment="1" applyProtection="1">
      <alignment horizontal="right" vertical="top"/>
      <protection locked="0"/>
    </xf>
    <xf numFmtId="0" fontId="33" fillId="0" borderId="0" xfId="8" quotePrefix="1" applyFont="1" applyAlignment="1" applyProtection="1">
      <alignment vertical="top"/>
      <protection locked="0"/>
    </xf>
    <xf numFmtId="0" fontId="40" fillId="0" borderId="0" xfId="8" applyFont="1" applyFill="1" applyBorder="1" applyAlignment="1" applyProtection="1">
      <alignment horizontal="center"/>
    </xf>
    <xf numFmtId="41" fontId="19" fillId="0" borderId="0" xfId="224" applyNumberFormat="1" applyFont="1" applyFill="1" applyBorder="1" applyAlignment="1" applyProtection="1"/>
    <xf numFmtId="191" fontId="19" fillId="0" borderId="0" xfId="224" applyNumberFormat="1" applyFont="1" applyFill="1" applyBorder="1" applyProtection="1"/>
    <xf numFmtId="190" fontId="19" fillId="0" borderId="0" xfId="224" applyNumberFormat="1" applyFont="1" applyFill="1" applyBorder="1" applyAlignment="1" applyProtection="1"/>
    <xf numFmtId="190" fontId="19" fillId="0" borderId="0" xfId="249" applyNumberFormat="1" applyFont="1" applyFill="1" applyBorder="1" applyAlignment="1" applyProtection="1"/>
    <xf numFmtId="164" fontId="19" fillId="0" borderId="0" xfId="4" applyNumberFormat="1" applyFont="1" applyFill="1" applyBorder="1" applyAlignment="1" applyProtection="1"/>
    <xf numFmtId="164" fontId="19" fillId="0" borderId="0" xfId="229" applyNumberFormat="1" applyFont="1" applyFill="1" applyBorder="1" applyAlignment="1" applyProtection="1"/>
    <xf numFmtId="192" fontId="19" fillId="0" borderId="0" xfId="8" applyNumberFormat="1" applyFont="1" applyFill="1" applyBorder="1" applyAlignment="1" applyProtection="1"/>
    <xf numFmtId="192" fontId="19" fillId="0" borderId="0" xfId="4" applyNumberFormat="1" applyFont="1" applyFill="1" applyBorder="1" applyAlignment="1" applyProtection="1"/>
    <xf numFmtId="190" fontId="19" fillId="0" borderId="0" xfId="4" applyNumberFormat="1" applyFont="1" applyFill="1" applyBorder="1" applyAlignment="1" applyProtection="1"/>
    <xf numFmtId="192" fontId="19" fillId="0" borderId="0" xfId="249" applyNumberFormat="1" applyFont="1" applyFill="1" applyBorder="1" applyAlignment="1" applyProtection="1"/>
    <xf numFmtId="0" fontId="19" fillId="0" borderId="0" xfId="8" applyFont="1" applyFill="1" applyBorder="1" applyAlignment="1" applyProtection="1"/>
    <xf numFmtId="0" fontId="2" fillId="0" borderId="0" xfId="0" applyFont="1" applyProtection="1">
      <protection locked="0"/>
    </xf>
    <xf numFmtId="0" fontId="32" fillId="0" borderId="0" xfId="8" applyFont="1" applyBorder="1" applyAlignment="1" applyProtection="1">
      <alignment horizontal="center"/>
      <protection locked="0"/>
    </xf>
    <xf numFmtId="189" fontId="19" fillId="0" borderId="0" xfId="249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protection locked="0"/>
    </xf>
    <xf numFmtId="189" fontId="19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8" applyFont="1" applyFill="1" applyBorder="1" applyAlignment="1" applyProtection="1">
      <alignment horizontal="center"/>
      <protection locked="0"/>
    </xf>
    <xf numFmtId="41" fontId="19" fillId="0" borderId="11" xfId="8" applyNumberFormat="1" applyFont="1" applyFill="1" applyBorder="1" applyAlignment="1" applyProtection="1">
      <protection locked="0"/>
    </xf>
    <xf numFmtId="41" fontId="19" fillId="0" borderId="11" xfId="249" applyNumberFormat="1" applyFont="1" applyFill="1" applyBorder="1" applyAlignment="1" applyProtection="1">
      <protection locked="0"/>
    </xf>
    <xf numFmtId="189" fontId="19" fillId="0" borderId="0" xfId="249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Border="1" applyProtection="1">
      <protection locked="0"/>
    </xf>
    <xf numFmtId="41" fontId="19" fillId="0" borderId="0" xfId="8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32" fillId="0" borderId="0" xfId="8" applyNumberFormat="1" applyFont="1" applyAlignment="1" applyProtection="1">
      <alignment horizontal="left"/>
      <protection locked="0"/>
    </xf>
    <xf numFmtId="0" fontId="19" fillId="0" borderId="0" xfId="8" applyNumberFormat="1" applyFont="1" applyAlignment="1" applyProtection="1">
      <alignment horizontal="left"/>
      <protection locked="0"/>
    </xf>
    <xf numFmtId="0" fontId="40" fillId="0" borderId="0" xfId="367" applyFont="1" applyFill="1" applyBorder="1" applyAlignment="1" applyProtection="1">
      <alignment horizontal="center"/>
    </xf>
    <xf numFmtId="41" fontId="19" fillId="0" borderId="0" xfId="368" applyNumberFormat="1" applyFont="1" applyFill="1" applyBorder="1" applyAlignment="1" applyProtection="1"/>
    <xf numFmtId="191" fontId="19" fillId="0" borderId="0" xfId="368" applyNumberFormat="1" applyFont="1" applyFill="1" applyBorder="1" applyAlignment="1" applyProtection="1"/>
    <xf numFmtId="190" fontId="19" fillId="0" borderId="0" xfId="368" applyNumberFormat="1" applyFont="1" applyFill="1" applyBorder="1" applyAlignment="1" applyProtection="1"/>
    <xf numFmtId="164" fontId="19" fillId="0" borderId="0" xfId="369" applyNumberFormat="1" applyFont="1" applyFill="1" applyBorder="1" applyAlignment="1" applyProtection="1"/>
    <xf numFmtId="192" fontId="19" fillId="0" borderId="0" xfId="367" applyNumberFormat="1" applyFont="1" applyFill="1" applyBorder="1" applyAlignment="1" applyProtection="1"/>
    <xf numFmtId="191" fontId="35" fillId="0" borderId="0" xfId="0" applyNumberFormat="1" applyFont="1" applyProtection="1">
      <protection locked="0"/>
    </xf>
    <xf numFmtId="0" fontId="40" fillId="0" borderId="12" xfId="8" applyFont="1" applyFill="1" applyBorder="1" applyAlignment="1" applyProtection="1">
      <alignment horizontal="center"/>
      <protection locked="0"/>
    </xf>
    <xf numFmtId="0" fontId="32" fillId="0" borderId="0" xfId="8" applyFont="1" applyBorder="1" applyAlignment="1" applyProtection="1">
      <alignment horizontal="center"/>
    </xf>
    <xf numFmtId="0" fontId="32" fillId="0" borderId="0" xfId="8" applyFont="1" applyBorder="1" applyAlignment="1" applyProtection="1"/>
    <xf numFmtId="0" fontId="39" fillId="0" borderId="0" xfId="8" applyFont="1" applyBorder="1" applyAlignment="1" applyProtection="1"/>
    <xf numFmtId="0" fontId="39" fillId="0" borderId="0" xfId="8" applyFont="1" applyFill="1" applyBorder="1" applyAlignment="1" applyProtection="1">
      <alignment horizontal="center"/>
    </xf>
    <xf numFmtId="189" fontId="19" fillId="0" borderId="0" xfId="249" applyNumberFormat="1" applyFont="1" applyFill="1" applyBorder="1" applyAlignment="1" applyProtection="1">
      <alignment horizontal="center"/>
    </xf>
    <xf numFmtId="41" fontId="19" fillId="0" borderId="0" xfId="249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center"/>
    </xf>
    <xf numFmtId="41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right"/>
    </xf>
    <xf numFmtId="190" fontId="19" fillId="0" borderId="0" xfId="8" applyNumberFormat="1" applyFont="1" applyFill="1" applyBorder="1" applyAlignment="1" applyProtection="1"/>
    <xf numFmtId="190" fontId="19" fillId="0" borderId="0" xfId="367" applyNumberFormat="1" applyFont="1" applyFill="1" applyBorder="1" applyAlignment="1" applyProtection="1"/>
    <xf numFmtId="0" fontId="34" fillId="0" borderId="0" xfId="0" applyFont="1" applyFill="1" applyProtection="1">
      <protection locked="0"/>
    </xf>
    <xf numFmtId="190" fontId="19" fillId="8" borderId="0" xfId="224" applyNumberFormat="1" applyFont="1" applyFill="1" applyBorder="1" applyAlignment="1" applyProtection="1"/>
    <xf numFmtId="190" fontId="19" fillId="8" borderId="0" xfId="368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</xf>
    <xf numFmtId="190" fontId="19" fillId="8" borderId="0" xfId="249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  <protection locked="0"/>
    </xf>
    <xf numFmtId="189" fontId="19" fillId="8" borderId="0" xfId="249" applyNumberFormat="1" applyFont="1" applyFill="1" applyAlignment="1" applyProtection="1">
      <alignment horizontal="center"/>
      <protection locked="0"/>
    </xf>
    <xf numFmtId="41" fontId="19" fillId="8" borderId="0" xfId="249" applyNumberFormat="1" applyFont="1" applyFill="1" applyBorder="1" applyAlignment="1" applyProtection="1"/>
    <xf numFmtId="41" fontId="19" fillId="8" borderId="11" xfId="249" applyNumberFormat="1" applyFont="1" applyFill="1" applyBorder="1" applyAlignment="1" applyProtection="1">
      <protection locked="0"/>
    </xf>
    <xf numFmtId="41" fontId="19" fillId="8" borderId="0" xfId="224" applyNumberFormat="1" applyFont="1" applyFill="1" applyBorder="1" applyAlignment="1" applyProtection="1"/>
    <xf numFmtId="41" fontId="19" fillId="8" borderId="0" xfId="368" applyNumberFormat="1" applyFont="1" applyFill="1" applyBorder="1" applyAlignment="1" applyProtection="1"/>
    <xf numFmtId="0" fontId="19" fillId="8" borderId="0" xfId="8" applyFont="1" applyFill="1" applyBorder="1" applyAlignment="1" applyProtection="1"/>
    <xf numFmtId="164" fontId="19" fillId="8" borderId="0" xfId="4" applyNumberFormat="1" applyFont="1" applyFill="1" applyBorder="1" applyAlignment="1" applyProtection="1"/>
    <xf numFmtId="164" fontId="19" fillId="8" borderId="0" xfId="229" applyNumberFormat="1" applyFont="1" applyFill="1" applyBorder="1" applyAlignment="1" applyProtection="1"/>
    <xf numFmtId="164" fontId="19" fillId="8" borderId="0" xfId="369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protection locked="0"/>
    </xf>
    <xf numFmtId="41" fontId="19" fillId="8" borderId="11" xfId="8" applyNumberFormat="1" applyFont="1" applyFill="1" applyBorder="1" applyAlignment="1" applyProtection="1">
      <protection locked="0"/>
    </xf>
    <xf numFmtId="0" fontId="34" fillId="8" borderId="0" xfId="0" applyFont="1" applyFill="1" applyProtection="1">
      <protection locked="0"/>
    </xf>
    <xf numFmtId="192" fontId="19" fillId="8" borderId="0" xfId="8" applyNumberFormat="1" applyFont="1" applyFill="1" applyBorder="1" applyAlignment="1" applyProtection="1"/>
    <xf numFmtId="192" fontId="19" fillId="8" borderId="0" xfId="4" applyNumberFormat="1" applyFont="1" applyFill="1" applyBorder="1" applyAlignment="1" applyProtection="1"/>
    <xf numFmtId="190" fontId="19" fillId="8" borderId="0" xfId="4" applyNumberFormat="1" applyFont="1" applyFill="1" applyBorder="1" applyAlignment="1" applyProtection="1"/>
    <xf numFmtId="192" fontId="19" fillId="8" borderId="0" xfId="367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>
      <protection locked="0"/>
    </xf>
    <xf numFmtId="189" fontId="19" fillId="8" borderId="0" xfId="8" applyNumberFormat="1" applyFont="1" applyFill="1" applyBorder="1" applyAlignment="1" applyProtection="1">
      <alignment horizontal="right"/>
    </xf>
    <xf numFmtId="189" fontId="19" fillId="8" borderId="0" xfId="8" applyNumberFormat="1" applyFont="1" applyFill="1" applyBorder="1" applyAlignment="1" applyProtection="1">
      <alignment horizontal="right"/>
      <protection locked="0"/>
    </xf>
    <xf numFmtId="192" fontId="19" fillId="8" borderId="0" xfId="249" applyNumberFormat="1" applyFont="1" applyFill="1" applyBorder="1" applyAlignment="1" applyProtection="1"/>
    <xf numFmtId="191" fontId="19" fillId="8" borderId="0" xfId="224" applyNumberFormat="1" applyFont="1" applyFill="1" applyBorder="1" applyProtection="1"/>
    <xf numFmtId="191" fontId="19" fillId="8" borderId="0" xfId="36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alignment horizontal="center"/>
    </xf>
    <xf numFmtId="189" fontId="19" fillId="8" borderId="0" xfId="8" applyNumberFormat="1" applyFont="1" applyFill="1" applyBorder="1" applyAlignment="1" applyProtection="1">
      <alignment horizontal="center"/>
      <protection locked="0"/>
    </xf>
    <xf numFmtId="189" fontId="19" fillId="8" borderId="0" xfId="8" applyNumberFormat="1" applyFont="1" applyFill="1" applyAlignment="1" applyProtection="1">
      <alignment horizontal="left"/>
      <protection locked="0"/>
    </xf>
    <xf numFmtId="189" fontId="19" fillId="8" borderId="0" xfId="8" applyNumberFormat="1" applyFont="1" applyFill="1" applyAlignment="1" applyProtection="1">
      <alignment horizontal="center"/>
      <protection locked="0"/>
    </xf>
    <xf numFmtId="190" fontId="19" fillId="8" borderId="0" xfId="8" applyNumberFormat="1" applyFont="1" applyFill="1" applyBorder="1" applyAlignment="1" applyProtection="1"/>
    <xf numFmtId="190" fontId="19" fillId="8" borderId="0" xfId="367" applyNumberFormat="1" applyFont="1" applyFill="1" applyBorder="1" applyAlignment="1" applyProtection="1"/>
    <xf numFmtId="0" fontId="19" fillId="0" borderId="0" xfId="8" applyNumberFormat="1" applyFont="1" applyFill="1" applyAlignment="1" applyProtection="1">
      <alignment horizontal="left"/>
      <protection locked="0"/>
    </xf>
    <xf numFmtId="0" fontId="32" fillId="0" borderId="0" xfId="8" applyFont="1" applyFill="1" applyBorder="1" applyAlignment="1" applyProtection="1"/>
    <xf numFmtId="0" fontId="32" fillId="0" borderId="0" xfId="249" applyFont="1" applyFill="1" applyBorder="1" applyAlignment="1" applyProtection="1"/>
    <xf numFmtId="0" fontId="32" fillId="0" borderId="0" xfId="367" applyFont="1" applyFill="1" applyBorder="1" applyAlignment="1" applyProtection="1"/>
    <xf numFmtId="189" fontId="19" fillId="0" borderId="11" xfId="249" applyNumberFormat="1" applyFont="1" applyFill="1" applyBorder="1" applyAlignment="1" applyProtection="1">
      <alignment horizontal="center"/>
      <protection locked="0"/>
    </xf>
    <xf numFmtId="191" fontId="19" fillId="0" borderId="0" xfId="224" applyNumberFormat="1" applyFont="1" applyFill="1" applyBorder="1" applyProtection="1">
      <protection locked="0"/>
    </xf>
    <xf numFmtId="41" fontId="19" fillId="0" borderId="11" xfId="224" applyNumberFormat="1" applyFont="1" applyFill="1" applyBorder="1" applyAlignment="1" applyProtection="1">
      <protection locked="0"/>
    </xf>
    <xf numFmtId="189" fontId="19" fillId="0" borderId="0" xfId="8" applyNumberFormat="1" applyFont="1" applyFill="1" applyAlignment="1" applyProtection="1">
      <protection locked="0"/>
    </xf>
    <xf numFmtId="191" fontId="19" fillId="0" borderId="0" xfId="224" applyNumberFormat="1" applyFont="1" applyFill="1" applyProtection="1">
      <protection locked="0"/>
    </xf>
    <xf numFmtId="191" fontId="19" fillId="0" borderId="0" xfId="249" applyNumberFormat="1" applyFont="1" applyFill="1" applyBorder="1" applyAlignment="1" applyProtection="1"/>
    <xf numFmtId="191" fontId="19" fillId="0" borderId="11" xfId="249" applyNumberFormat="1" applyFont="1" applyFill="1" applyBorder="1" applyAlignment="1" applyProtection="1">
      <protection locked="0"/>
    </xf>
    <xf numFmtId="190" fontId="19" fillId="0" borderId="2" xfId="224" applyNumberFormat="1" applyFont="1" applyFill="1" applyBorder="1" applyAlignment="1" applyProtection="1"/>
    <xf numFmtId="190" fontId="19" fillId="0" borderId="9" xfId="224" applyNumberFormat="1" applyFont="1" applyFill="1" applyBorder="1" applyAlignment="1" applyProtection="1"/>
    <xf numFmtId="190" fontId="19" fillId="0" borderId="9" xfId="368" applyNumberFormat="1" applyFont="1" applyFill="1" applyBorder="1" applyAlignment="1" applyProtection="1"/>
    <xf numFmtId="189" fontId="19" fillId="0" borderId="2" xfId="249" applyNumberFormat="1" applyFont="1" applyFill="1" applyBorder="1" applyAlignment="1" applyProtection="1">
      <alignment horizontal="center"/>
    </xf>
    <xf numFmtId="191" fontId="19" fillId="0" borderId="2" xfId="249" applyNumberFormat="1" applyFont="1" applyFill="1" applyBorder="1" applyAlignment="1" applyProtection="1"/>
    <xf numFmtId="189" fontId="19" fillId="0" borderId="9" xfId="249" applyNumberFormat="1" applyFont="1" applyFill="1" applyBorder="1" applyAlignment="1" applyProtection="1">
      <alignment horizontal="center"/>
    </xf>
    <xf numFmtId="189" fontId="19" fillId="0" borderId="13" xfId="249" applyNumberFormat="1" applyFont="1" applyFill="1" applyBorder="1" applyAlignment="1" applyProtection="1">
      <alignment horizontal="center"/>
      <protection locked="0"/>
    </xf>
    <xf numFmtId="193" fontId="19" fillId="0" borderId="0" xfId="224" applyNumberFormat="1" applyFont="1" applyFill="1" applyBorder="1" applyAlignment="1" applyProtection="1"/>
    <xf numFmtId="193" fontId="19" fillId="0" borderId="0" xfId="368" applyNumberFormat="1" applyFont="1" applyFill="1" applyBorder="1" applyAlignment="1" applyProtection="1"/>
    <xf numFmtId="0" fontId="19" fillId="0" borderId="0" xfId="249" applyFont="1" applyFill="1" applyBorder="1" applyAlignment="1" applyProtection="1"/>
    <xf numFmtId="0" fontId="19" fillId="0" borderId="0" xfId="367" applyFont="1" applyFill="1" applyBorder="1" applyAlignment="1" applyProtection="1"/>
    <xf numFmtId="192" fontId="19" fillId="0" borderId="0" xfId="8" applyNumberFormat="1" applyFont="1" applyFill="1" applyAlignment="1" applyProtection="1"/>
    <xf numFmtId="0" fontId="19" fillId="0" borderId="0" xfId="8" applyFont="1" applyFill="1" applyBorder="1" applyProtection="1"/>
    <xf numFmtId="0" fontId="19" fillId="0" borderId="0" xfId="8" applyFont="1" applyFill="1" applyBorder="1" applyProtection="1">
      <protection locked="0"/>
    </xf>
    <xf numFmtId="192" fontId="19" fillId="0" borderId="0" xfId="229" applyNumberFormat="1" applyFont="1" applyFill="1" applyBorder="1" applyAlignment="1" applyProtection="1"/>
    <xf numFmtId="192" fontId="19" fillId="0" borderId="0" xfId="369" applyNumberFormat="1" applyFont="1" applyFill="1" applyBorder="1" applyAlignment="1" applyProtection="1"/>
    <xf numFmtId="41" fontId="19" fillId="0" borderId="0" xfId="8" applyNumberFormat="1" applyFont="1" applyFill="1" applyBorder="1" applyAlignment="1" applyProtection="1">
      <alignment horizontal="right"/>
    </xf>
    <xf numFmtId="41" fontId="19" fillId="0" borderId="0" xfId="367" applyNumberFormat="1" applyFont="1" applyFill="1" applyBorder="1" applyAlignment="1" applyProtection="1"/>
    <xf numFmtId="191" fontId="19" fillId="8" borderId="0" xfId="8" applyNumberFormat="1" applyFont="1" applyFill="1" applyBorder="1" applyAlignment="1" applyProtection="1"/>
    <xf numFmtId="191" fontId="19" fillId="8" borderId="11" xfId="8" applyNumberFormat="1" applyFont="1" applyFill="1" applyBorder="1" applyAlignment="1" applyProtection="1">
      <protection locked="0"/>
    </xf>
    <xf numFmtId="190" fontId="19" fillId="8" borderId="8" xfId="224" applyNumberFormat="1" applyFont="1" applyFill="1" applyBorder="1" applyAlignment="1" applyProtection="1"/>
    <xf numFmtId="190" fontId="19" fillId="8" borderId="8" xfId="368" applyNumberFormat="1" applyFont="1" applyFill="1" applyBorder="1" applyAlignment="1" applyProtection="1"/>
    <xf numFmtId="189" fontId="19" fillId="8" borderId="8" xfId="249" applyNumberFormat="1" applyFont="1" applyFill="1" applyBorder="1" applyAlignment="1" applyProtection="1">
      <alignment horizontal="center"/>
    </xf>
    <xf numFmtId="191" fontId="19" fillId="8" borderId="8" xfId="249" applyNumberFormat="1" applyFont="1" applyFill="1" applyBorder="1" applyAlignment="1" applyProtection="1"/>
    <xf numFmtId="192" fontId="19" fillId="8" borderId="0" xfId="224" applyNumberFormat="1" applyFont="1" applyFill="1" applyBorder="1" applyAlignment="1" applyProtection="1"/>
    <xf numFmtId="41" fontId="19" fillId="8" borderId="0" xfId="230" applyNumberFormat="1" applyFont="1" applyFill="1" applyBorder="1" applyAlignment="1" applyProtection="1"/>
    <xf numFmtId="189" fontId="19" fillId="8" borderId="0" xfId="249" quotePrefix="1" applyNumberFormat="1" applyFont="1" applyFill="1" applyAlignment="1" applyProtection="1">
      <alignment horizontal="center"/>
      <protection locked="0"/>
    </xf>
    <xf numFmtId="189" fontId="19" fillId="8" borderId="0" xfId="1" applyNumberFormat="1" applyFont="1" applyFill="1" applyBorder="1" applyAlignment="1" applyProtection="1">
      <alignment horizontal="right"/>
    </xf>
    <xf numFmtId="41" fontId="19" fillId="8" borderId="0" xfId="1" applyNumberFormat="1" applyFont="1" applyFill="1" applyBorder="1" applyAlignment="1" applyProtection="1"/>
    <xf numFmtId="189" fontId="19" fillId="8" borderId="0" xfId="1" applyNumberFormat="1" applyFont="1" applyFill="1" applyBorder="1" applyAlignment="1" applyProtection="1">
      <alignment horizontal="right"/>
      <protection locked="0"/>
    </xf>
    <xf numFmtId="41" fontId="19" fillId="8" borderId="0" xfId="1" applyNumberFormat="1" applyFont="1" applyFill="1" applyBorder="1" applyAlignment="1" applyProtection="1">
      <protection locked="0"/>
    </xf>
    <xf numFmtId="164" fontId="19" fillId="8" borderId="0" xfId="4" applyNumberFormat="1" applyFont="1" applyFill="1" applyBorder="1" applyProtection="1"/>
    <xf numFmtId="41" fontId="19" fillId="8" borderId="0" xfId="4" applyNumberFormat="1" applyFont="1" applyFill="1" applyBorder="1" applyAlignment="1" applyProtection="1"/>
    <xf numFmtId="164" fontId="19" fillId="8" borderId="0" xfId="4" applyNumberFormat="1" applyFont="1" applyFill="1" applyBorder="1" applyProtection="1">
      <protection locked="0"/>
    </xf>
    <xf numFmtId="41" fontId="19" fillId="8" borderId="0" xfId="4" applyNumberFormat="1" applyFont="1" applyFill="1" applyBorder="1" applyAlignment="1" applyProtection="1">
      <protection locked="0"/>
    </xf>
    <xf numFmtId="191" fontId="19" fillId="8" borderId="14" xfId="249" applyNumberFormat="1" applyFont="1" applyFill="1" applyBorder="1" applyAlignment="1" applyProtection="1">
      <protection locked="0"/>
    </xf>
    <xf numFmtId="0" fontId="33" fillId="0" borderId="0" xfId="8" applyFont="1" applyFill="1" applyAlignment="1" applyProtection="1">
      <alignment vertical="top" wrapText="1"/>
      <protection locked="0"/>
    </xf>
    <xf numFmtId="195" fontId="19" fillId="0" borderId="0" xfId="4" applyNumberFormat="1" applyFont="1"/>
    <xf numFmtId="0" fontId="19" fillId="0" borderId="0" xfId="8" applyFont="1" applyFill="1" applyAlignment="1" applyProtection="1">
      <alignment vertical="top" wrapText="1"/>
      <protection locked="0"/>
    </xf>
    <xf numFmtId="9" fontId="1" fillId="0" borderId="0" xfId="1" applyProtection="1">
      <protection locked="0"/>
    </xf>
    <xf numFmtId="195" fontId="1" fillId="0" borderId="0" xfId="4" applyNumberForma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189" fontId="19" fillId="8" borderId="10" xfId="8" applyNumberFormat="1" applyFont="1" applyFill="1" applyBorder="1" applyAlignment="1" applyProtection="1">
      <alignment horizontal="center"/>
      <protection locked="0"/>
    </xf>
    <xf numFmtId="191" fontId="19" fillId="0" borderId="15" xfId="249" applyNumberFormat="1" applyFont="1" applyFill="1" applyBorder="1" applyAlignment="1" applyProtection="1">
      <protection locked="0"/>
    </xf>
    <xf numFmtId="190" fontId="19" fillId="8" borderId="11" xfId="249" applyNumberFormat="1" applyFont="1" applyFill="1" applyBorder="1" applyAlignment="1" applyProtection="1">
      <protection locked="0"/>
    </xf>
    <xf numFmtId="193" fontId="19" fillId="0" borderId="11" xfId="368" applyNumberFormat="1" applyFont="1" applyFill="1" applyBorder="1" applyAlignment="1" applyProtection="1">
      <protection locked="0"/>
    </xf>
    <xf numFmtId="41" fontId="19" fillId="0" borderId="14" xfId="249" applyNumberFormat="1" applyFont="1" applyFill="1" applyBorder="1" applyAlignment="1" applyProtection="1">
      <protection locked="0"/>
    </xf>
    <xf numFmtId="43" fontId="35" fillId="0" borderId="0" xfId="0" applyNumberFormat="1" applyFont="1" applyProtection="1">
      <protection locked="0"/>
    </xf>
    <xf numFmtId="0" fontId="19" fillId="0" borderId="0" xfId="8" applyFont="1" applyFill="1" applyAlignment="1" applyProtection="1">
      <alignment vertical="top"/>
      <protection locked="0"/>
    </xf>
    <xf numFmtId="190" fontId="32" fillId="0" borderId="0" xfId="8" applyNumberFormat="1" applyFont="1" applyFill="1" applyBorder="1" applyAlignment="1" applyProtection="1"/>
    <xf numFmtId="190" fontId="32" fillId="0" borderId="11" xfId="8" applyNumberFormat="1" applyFont="1" applyFill="1" applyBorder="1" applyAlignment="1" applyProtection="1"/>
    <xf numFmtId="194" fontId="19" fillId="0" borderId="0" xfId="249" quotePrefix="1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Protection="1">
      <protection locked="0"/>
    </xf>
    <xf numFmtId="0" fontId="19" fillId="0" borderId="0" xfId="8" quotePrefix="1" applyFont="1" applyAlignment="1" applyProtection="1">
      <alignment horizontal="right" vertical="top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0" fontId="32" fillId="0" borderId="0" xfId="8" applyFont="1" applyFill="1" applyAlignment="1" applyProtection="1">
      <alignment horizontal="left"/>
      <protection locked="0"/>
    </xf>
    <xf numFmtId="0" fontId="19" fillId="8" borderId="0" xfId="224" applyNumberFormat="1" applyFont="1" applyFill="1" applyAlignment="1" applyProtection="1">
      <alignment horizontal="left" indent="2"/>
      <protection locked="0"/>
    </xf>
    <xf numFmtId="0" fontId="19" fillId="8" borderId="0" xfId="8" applyNumberFormat="1" applyFont="1" applyFill="1" applyAlignment="1" applyProtection="1">
      <alignment horizontal="left" indent="2"/>
      <protection locked="0"/>
    </xf>
    <xf numFmtId="0" fontId="19" fillId="0" borderId="0" xfId="8" applyNumberFormat="1" applyFont="1" applyFill="1" applyAlignment="1" applyProtection="1">
      <alignment horizontal="left" indent="2"/>
      <protection locked="0"/>
    </xf>
    <xf numFmtId="0" fontId="19" fillId="0" borderId="0" xfId="224" applyNumberFormat="1" applyFont="1" applyFill="1" applyAlignment="1" applyProtection="1">
      <alignment horizontal="left" indent="2"/>
      <protection locked="0"/>
    </xf>
    <xf numFmtId="0" fontId="32" fillId="0" borderId="0" xfId="8" applyNumberFormat="1" applyFont="1" applyFill="1" applyAlignment="1" applyProtection="1">
      <alignment horizontal="left"/>
      <protection locked="0"/>
    </xf>
    <xf numFmtId="0" fontId="32" fillId="8" borderId="0" xfId="8" applyNumberFormat="1" applyFont="1" applyFill="1" applyAlignment="1" applyProtection="1">
      <alignment horizontal="left"/>
      <protection locked="0"/>
    </xf>
    <xf numFmtId="0" fontId="32" fillId="0" borderId="0" xfId="8" applyNumberFormat="1" applyFont="1" applyFill="1" applyAlignment="1" applyProtection="1">
      <alignment horizontal="left" indent="1"/>
      <protection locked="0"/>
    </xf>
    <xf numFmtId="0" fontId="19" fillId="0" borderId="0" xfId="8" applyNumberFormat="1" applyFont="1" applyFill="1" applyAlignment="1" applyProtection="1">
      <alignment horizontal="left" indent="1"/>
      <protection locked="0"/>
    </xf>
    <xf numFmtId="0" fontId="19" fillId="8" borderId="0" xfId="8" applyNumberFormat="1" applyFont="1" applyFill="1" applyAlignment="1" applyProtection="1">
      <alignment horizontal="left"/>
      <protection locked="0"/>
    </xf>
    <xf numFmtId="0" fontId="19" fillId="8" borderId="0" xfId="8" applyNumberFormat="1" applyFont="1" applyFill="1" applyAlignment="1" applyProtection="1">
      <alignment horizontal="left" indent="1"/>
      <protection locked="0"/>
    </xf>
    <xf numFmtId="0" fontId="19" fillId="0" borderId="0" xfId="8" applyNumberFormat="1" applyFont="1" applyFill="1" applyAlignment="1" applyProtection="1">
      <alignment horizontal="left"/>
      <protection locked="0"/>
    </xf>
    <xf numFmtId="0" fontId="33" fillId="0" borderId="0" xfId="8" applyFont="1" applyFill="1" applyAlignment="1" applyProtection="1">
      <alignment horizontal="left" vertical="top" wrapText="1"/>
      <protection locked="0"/>
    </xf>
    <xf numFmtId="0" fontId="39" fillId="0" borderId="0" xfId="8" applyFont="1" applyBorder="1" applyAlignment="1" applyProtection="1">
      <alignment horizontal="center"/>
      <protection locked="0"/>
    </xf>
    <xf numFmtId="0" fontId="19" fillId="8" borderId="0" xfId="224" applyNumberFormat="1" applyFont="1" applyFill="1" applyAlignment="1" applyProtection="1">
      <alignment horizontal="left" indent="1"/>
      <protection locked="0"/>
    </xf>
  </cellXfs>
  <cellStyles count="399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Millions" xfId="161"/>
    <cellStyle name="Millions 2" xfId="355"/>
    <cellStyle name="Normal" xfId="0" builtinId="0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3" xfId="165"/>
    <cellStyle name="Normal 3 2" xfId="166"/>
    <cellStyle name="Normal 3 2 2" xfId="167"/>
    <cellStyle name="Normal 3 2 3" xfId="55"/>
    <cellStyle name="Normal 3 3" xfId="168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304800</xdr:colOff>
      <xdr:row>12</xdr:row>
      <xdr:rowOff>47625</xdr:rowOff>
    </xdr:from>
    <xdr:ext cx="314325" cy="257175"/>
    <xdr:sp macro="" textlink="">
      <xdr:nvSpPr>
        <xdr:cNvPr id="5" name="TextBox 4" hidden="1"/>
        <xdr:cNvSpPr txBox="1"/>
      </xdr:nvSpPr>
      <xdr:spPr>
        <a:xfrm>
          <a:off x="7886700" y="18288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25</xdr:col>
      <xdr:colOff>285750</xdr:colOff>
      <xdr:row>13</xdr:row>
      <xdr:rowOff>66675</xdr:rowOff>
    </xdr:from>
    <xdr:ext cx="314325" cy="257175"/>
    <xdr:sp macro="" textlink="">
      <xdr:nvSpPr>
        <xdr:cNvPr id="6" name="TextBox 5" hidden="1"/>
        <xdr:cNvSpPr txBox="1"/>
      </xdr:nvSpPr>
      <xdr:spPr>
        <a:xfrm>
          <a:off x="7867650" y="197167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25</xdr:col>
      <xdr:colOff>295275</xdr:colOff>
      <xdr:row>15</xdr:row>
      <xdr:rowOff>66675</xdr:rowOff>
    </xdr:from>
    <xdr:ext cx="314325" cy="257175"/>
    <xdr:sp macro="" textlink="">
      <xdr:nvSpPr>
        <xdr:cNvPr id="7" name="TextBox 6" hidden="1"/>
        <xdr:cNvSpPr txBox="1"/>
      </xdr:nvSpPr>
      <xdr:spPr>
        <a:xfrm>
          <a:off x="7877175" y="222885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28</xdr:col>
      <xdr:colOff>47625</xdr:colOff>
      <xdr:row>14</xdr:row>
      <xdr:rowOff>66675</xdr:rowOff>
    </xdr:from>
    <xdr:ext cx="314325" cy="257175"/>
    <xdr:sp macro="" textlink="">
      <xdr:nvSpPr>
        <xdr:cNvPr id="8" name="TextBox 7" hidden="1"/>
        <xdr:cNvSpPr txBox="1"/>
      </xdr:nvSpPr>
      <xdr:spPr>
        <a:xfrm>
          <a:off x="8562975" y="20955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29</xdr:col>
      <xdr:colOff>247650</xdr:colOff>
      <xdr:row>14</xdr:row>
      <xdr:rowOff>66675</xdr:rowOff>
    </xdr:from>
    <xdr:ext cx="314325" cy="257175"/>
    <xdr:sp macro="" textlink="">
      <xdr:nvSpPr>
        <xdr:cNvPr id="9" name="TextBox 8" hidden="1"/>
        <xdr:cNvSpPr txBox="1"/>
      </xdr:nvSpPr>
      <xdr:spPr>
        <a:xfrm>
          <a:off x="8820150" y="20955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30</xdr:col>
      <xdr:colOff>123825</xdr:colOff>
      <xdr:row>14</xdr:row>
      <xdr:rowOff>76200</xdr:rowOff>
    </xdr:from>
    <xdr:ext cx="314325" cy="257175"/>
    <xdr:sp macro="" textlink="">
      <xdr:nvSpPr>
        <xdr:cNvPr id="10" name="TextBox 9" hidden="1"/>
        <xdr:cNvSpPr txBox="1"/>
      </xdr:nvSpPr>
      <xdr:spPr>
        <a:xfrm>
          <a:off x="9086850" y="210502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29</xdr:col>
      <xdr:colOff>133350</xdr:colOff>
      <xdr:row>14</xdr:row>
      <xdr:rowOff>0</xdr:rowOff>
    </xdr:from>
    <xdr:ext cx="257175" cy="295275"/>
    <xdr:sp macro="" textlink="">
      <xdr:nvSpPr>
        <xdr:cNvPr id="11" name="TextBox 10" hidden="1"/>
        <xdr:cNvSpPr txBox="1"/>
      </xdr:nvSpPr>
      <xdr:spPr>
        <a:xfrm>
          <a:off x="8705850" y="2028825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30</xdr:col>
      <xdr:colOff>9525</xdr:colOff>
      <xdr:row>14</xdr:row>
      <xdr:rowOff>9525</xdr:rowOff>
    </xdr:from>
    <xdr:ext cx="257175" cy="295275"/>
    <xdr:sp macro="" textlink="">
      <xdr:nvSpPr>
        <xdr:cNvPr id="12" name="TextBox 11" hidden="1"/>
        <xdr:cNvSpPr txBox="1"/>
      </xdr:nvSpPr>
      <xdr:spPr>
        <a:xfrm>
          <a:off x="8972550" y="2038350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27</xdr:col>
      <xdr:colOff>311010</xdr:colOff>
      <xdr:row>15</xdr:row>
      <xdr:rowOff>31476</xdr:rowOff>
    </xdr:from>
    <xdr:ext cx="410369" cy="252185"/>
    <xdr:sp macro="" textlink="">
      <xdr:nvSpPr>
        <xdr:cNvPr id="14" name="TextBox 13" hidden="1"/>
        <xdr:cNvSpPr txBox="1"/>
      </xdr:nvSpPr>
      <xdr:spPr>
        <a:xfrm>
          <a:off x="8411401" y="2143541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371475</xdr:colOff>
      <xdr:row>11</xdr:row>
      <xdr:rowOff>123825</xdr:rowOff>
    </xdr:from>
    <xdr:ext cx="323850" cy="295275"/>
    <xdr:sp macro="" textlink="">
      <xdr:nvSpPr>
        <xdr:cNvPr id="15" name="TextBox 14" hidden="1"/>
        <xdr:cNvSpPr txBox="1"/>
      </xdr:nvSpPr>
      <xdr:spPr>
        <a:xfrm>
          <a:off x="8448675" y="1771650"/>
          <a:ext cx="3238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oneCellAnchor>
    <xdr:from>
      <xdr:col>27</xdr:col>
      <xdr:colOff>333375</xdr:colOff>
      <xdr:row>12</xdr:row>
      <xdr:rowOff>114300</xdr:rowOff>
    </xdr:from>
    <xdr:ext cx="371475" cy="266700"/>
    <xdr:sp macro="" textlink="">
      <xdr:nvSpPr>
        <xdr:cNvPr id="16" name="TextBox 15" hidden="1"/>
        <xdr:cNvSpPr txBox="1"/>
      </xdr:nvSpPr>
      <xdr:spPr>
        <a:xfrm>
          <a:off x="8410575" y="1895475"/>
          <a:ext cx="371475" cy="26670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NNA</a:t>
          </a:r>
        </a:p>
      </xdr:txBody>
    </xdr:sp>
    <xdr:clientData/>
  </xdr:oneCellAnchor>
  <xdr:oneCellAnchor>
    <xdr:from>
      <xdr:col>27</xdr:col>
      <xdr:colOff>352425</xdr:colOff>
      <xdr:row>23</xdr:row>
      <xdr:rowOff>9525</xdr:rowOff>
    </xdr:from>
    <xdr:ext cx="352425" cy="247650"/>
    <xdr:sp macro="" textlink="">
      <xdr:nvSpPr>
        <xdr:cNvPr id="25" name="TextBox 24" hidden="1"/>
        <xdr:cNvSpPr txBox="1"/>
      </xdr:nvSpPr>
      <xdr:spPr>
        <a:xfrm>
          <a:off x="8429625" y="3114675"/>
          <a:ext cx="35242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A-1</a:t>
          </a:r>
        </a:p>
      </xdr:txBody>
    </xdr:sp>
    <xdr:clientData/>
  </xdr:oneCellAnchor>
  <xdr:twoCellAnchor>
    <xdr:from>
      <xdr:col>29</xdr:col>
      <xdr:colOff>9525</xdr:colOff>
      <xdr:row>24</xdr:row>
      <xdr:rowOff>85725</xdr:rowOff>
    </xdr:from>
    <xdr:to>
      <xdr:col>29</xdr:col>
      <xdr:colOff>9525</xdr:colOff>
      <xdr:row>28</xdr:row>
      <xdr:rowOff>85725</xdr:rowOff>
    </xdr:to>
    <xdr:cxnSp macro="">
      <xdr:nvCxnSpPr>
        <xdr:cNvPr id="26" name="Straight Connector 25" hidden="1"/>
        <xdr:cNvCxnSpPr>
          <a:cxnSpLocks/>
        </xdr:cNvCxnSpPr>
      </xdr:nvCxnSpPr>
      <xdr:spPr>
        <a:xfrm>
          <a:off x="8582025" y="3314700"/>
          <a:ext cx="0" cy="5143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304800</xdr:colOff>
      <xdr:row>28</xdr:row>
      <xdr:rowOff>19050</xdr:rowOff>
    </xdr:from>
    <xdr:ext cx="409575" cy="247650"/>
    <xdr:sp macro="" textlink="">
      <xdr:nvSpPr>
        <xdr:cNvPr id="31" name="TextBox 30" hidden="1"/>
        <xdr:cNvSpPr txBox="1"/>
      </xdr:nvSpPr>
      <xdr:spPr>
        <a:xfrm>
          <a:off x="8382000" y="3762375"/>
          <a:ext cx="40957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SMT3</a:t>
          </a:r>
        </a:p>
      </xdr:txBody>
    </xdr:sp>
    <xdr:clientData/>
  </xdr:oneCellAnchor>
  <xdr:oneCellAnchor>
    <xdr:from>
      <xdr:col>27</xdr:col>
      <xdr:colOff>304800</xdr:colOff>
      <xdr:row>29</xdr:row>
      <xdr:rowOff>9525</xdr:rowOff>
    </xdr:from>
    <xdr:ext cx="410369" cy="252185"/>
    <xdr:sp macro="" textlink="">
      <xdr:nvSpPr>
        <xdr:cNvPr id="32" name="TextBox 31" hidden="1"/>
        <xdr:cNvSpPr txBox="1"/>
      </xdr:nvSpPr>
      <xdr:spPr>
        <a:xfrm>
          <a:off x="8405191" y="3786395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SMT4</a:t>
          </a:r>
        </a:p>
      </xdr:txBody>
    </xdr:sp>
    <xdr:clientData/>
  </xdr:oneCellAnchor>
  <xdr:oneCellAnchor>
    <xdr:from>
      <xdr:col>25</xdr:col>
      <xdr:colOff>314325</xdr:colOff>
      <xdr:row>46</xdr:row>
      <xdr:rowOff>19050</xdr:rowOff>
    </xdr:from>
    <xdr:ext cx="476250" cy="295275"/>
    <xdr:sp macro="" textlink="">
      <xdr:nvSpPr>
        <xdr:cNvPr id="34" name="TextBox 33" hidden="1"/>
        <xdr:cNvSpPr txBox="1"/>
      </xdr:nvSpPr>
      <xdr:spPr>
        <a:xfrm>
          <a:off x="7896225" y="6067425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SMT5</a:t>
          </a:r>
        </a:p>
      </xdr:txBody>
    </xdr:sp>
    <xdr:clientData/>
  </xdr:oneCellAnchor>
  <xdr:oneCellAnchor>
    <xdr:from>
      <xdr:col>27</xdr:col>
      <xdr:colOff>390525</xdr:colOff>
      <xdr:row>33</xdr:row>
      <xdr:rowOff>142875</xdr:rowOff>
    </xdr:from>
    <xdr:ext cx="400050" cy="295275"/>
    <xdr:sp macro="" textlink="">
      <xdr:nvSpPr>
        <xdr:cNvPr id="35" name="TextBox 34" hidden="1"/>
        <xdr:cNvSpPr txBox="1"/>
      </xdr:nvSpPr>
      <xdr:spPr>
        <a:xfrm>
          <a:off x="8467725" y="4524375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27</xdr:col>
      <xdr:colOff>371475</xdr:colOff>
      <xdr:row>45</xdr:row>
      <xdr:rowOff>19050</xdr:rowOff>
    </xdr:from>
    <xdr:ext cx="400050" cy="295275"/>
    <xdr:sp macro="" textlink="">
      <xdr:nvSpPr>
        <xdr:cNvPr id="36" name="TextBox 35" hidden="1"/>
        <xdr:cNvSpPr txBox="1"/>
      </xdr:nvSpPr>
      <xdr:spPr>
        <a:xfrm>
          <a:off x="8448675" y="5934075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H-2</a:t>
          </a:r>
        </a:p>
      </xdr:txBody>
    </xdr:sp>
    <xdr:clientData/>
  </xdr:oneCellAnchor>
  <xdr:twoCellAnchor>
    <xdr:from>
      <xdr:col>29</xdr:col>
      <xdr:colOff>76200</xdr:colOff>
      <xdr:row>35</xdr:row>
      <xdr:rowOff>114300</xdr:rowOff>
    </xdr:from>
    <xdr:to>
      <xdr:col>29</xdr:col>
      <xdr:colOff>76200</xdr:colOff>
      <xdr:row>45</xdr:row>
      <xdr:rowOff>47625</xdr:rowOff>
    </xdr:to>
    <xdr:cxnSp macro="">
      <xdr:nvCxnSpPr>
        <xdr:cNvPr id="37" name="Straight Connector 36" hidden="1"/>
        <xdr:cNvCxnSpPr>
          <a:cxnSpLocks/>
        </xdr:cNvCxnSpPr>
      </xdr:nvCxnSpPr>
      <xdr:spPr>
        <a:xfrm flipH="1">
          <a:off x="8648700" y="4772025"/>
          <a:ext cx="0" cy="119062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1590675</xdr:colOff>
      <xdr:row>5</xdr:row>
      <xdr:rowOff>133350</xdr:rowOff>
    </xdr:from>
    <xdr:ext cx="323850" cy="295275"/>
    <xdr:sp macro="" textlink="">
      <xdr:nvSpPr>
        <xdr:cNvPr id="51" name="TextBox 50" hidden="1"/>
        <xdr:cNvSpPr txBox="1"/>
      </xdr:nvSpPr>
      <xdr:spPr>
        <a:xfrm>
          <a:off x="1828800" y="1009650"/>
          <a:ext cx="3238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95250</xdr:colOff>
      <xdr:row>7</xdr:row>
      <xdr:rowOff>47625</xdr:rowOff>
    </xdr:from>
    <xdr:to>
      <xdr:col>25</xdr:col>
      <xdr:colOff>333375</xdr:colOff>
      <xdr:row>7</xdr:row>
      <xdr:rowOff>47625</xdr:rowOff>
    </xdr:to>
    <xdr:cxnSp macro="">
      <xdr:nvCxnSpPr>
        <xdr:cNvPr id="52" name="Straight Connector 51" hidden="1"/>
        <xdr:cNvCxnSpPr>
          <a:cxnSpLocks/>
        </xdr:cNvCxnSpPr>
      </xdr:nvCxnSpPr>
      <xdr:spPr>
        <a:xfrm>
          <a:off x="2228850" y="1200150"/>
          <a:ext cx="5686425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8</xdr:row>
      <xdr:rowOff>19050</xdr:rowOff>
    </xdr:from>
    <xdr:to>
      <xdr:col>2</xdr:col>
      <xdr:colOff>1762125</xdr:colOff>
      <xdr:row>48</xdr:row>
      <xdr:rowOff>57150</xdr:rowOff>
    </xdr:to>
    <xdr:cxnSp macro="">
      <xdr:nvCxnSpPr>
        <xdr:cNvPr id="54" name="Straight Connector 53" hidden="1"/>
        <xdr:cNvCxnSpPr>
          <a:cxnSpLocks/>
        </xdr:cNvCxnSpPr>
      </xdr:nvCxnSpPr>
      <xdr:spPr>
        <a:xfrm>
          <a:off x="2000250" y="1295400"/>
          <a:ext cx="0" cy="50863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286580</xdr:colOff>
      <xdr:row>49</xdr:row>
      <xdr:rowOff>0</xdr:rowOff>
    </xdr:from>
    <xdr:ext cx="238125" cy="295275"/>
    <xdr:sp macro="" textlink="">
      <xdr:nvSpPr>
        <xdr:cNvPr id="55" name="TextBox 54" hidden="1"/>
        <xdr:cNvSpPr txBox="1"/>
      </xdr:nvSpPr>
      <xdr:spPr>
        <a:xfrm>
          <a:off x="9273210" y="6269935"/>
          <a:ext cx="2381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30</xdr:col>
      <xdr:colOff>371071</xdr:colOff>
      <xdr:row>50</xdr:row>
      <xdr:rowOff>86943</xdr:rowOff>
    </xdr:from>
    <xdr:to>
      <xdr:col>30</xdr:col>
      <xdr:colOff>371071</xdr:colOff>
      <xdr:row>57</xdr:row>
      <xdr:rowOff>124050</xdr:rowOff>
    </xdr:to>
    <xdr:cxnSp macro="">
      <xdr:nvCxnSpPr>
        <xdr:cNvPr id="57" name="Straight Connector 56" hidden="1"/>
        <xdr:cNvCxnSpPr>
          <a:cxnSpLocks/>
        </xdr:cNvCxnSpPr>
      </xdr:nvCxnSpPr>
      <xdr:spPr>
        <a:xfrm flipH="1">
          <a:off x="9357701" y="6530813"/>
          <a:ext cx="0" cy="109728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295275</xdr:colOff>
      <xdr:row>18</xdr:row>
      <xdr:rowOff>95250</xdr:rowOff>
    </xdr:from>
    <xdr:ext cx="476250" cy="295275"/>
    <xdr:sp macro="" textlink="">
      <xdr:nvSpPr>
        <xdr:cNvPr id="53" name="TextBox 52" hidden="1"/>
        <xdr:cNvSpPr txBox="1"/>
      </xdr:nvSpPr>
      <xdr:spPr>
        <a:xfrm>
          <a:off x="7877175" y="2562225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26</xdr:col>
      <xdr:colOff>28575</xdr:colOff>
      <xdr:row>16</xdr:row>
      <xdr:rowOff>19050</xdr:rowOff>
    </xdr:from>
    <xdr:ext cx="542925" cy="295275"/>
    <xdr:sp macro="" textlink="">
      <xdr:nvSpPr>
        <xdr:cNvPr id="17" name="TextBox 16" hidden="1"/>
        <xdr:cNvSpPr txBox="1"/>
      </xdr:nvSpPr>
      <xdr:spPr>
        <a:xfrm>
          <a:off x="8048625" y="230505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28</xdr:col>
      <xdr:colOff>9525</xdr:colOff>
      <xdr:row>18</xdr:row>
      <xdr:rowOff>28575</xdr:rowOff>
    </xdr:from>
    <xdr:to>
      <xdr:col>30</xdr:col>
      <xdr:colOff>304800</xdr:colOff>
      <xdr:row>18</xdr:row>
      <xdr:rowOff>28575</xdr:rowOff>
    </xdr:to>
    <xdr:cxnSp macro="">
      <xdr:nvCxnSpPr>
        <xdr:cNvPr id="19" name="Straight Connector 18" hidden="1"/>
        <xdr:cNvCxnSpPr>
          <a:cxnSpLocks/>
        </xdr:cNvCxnSpPr>
      </xdr:nvCxnSpPr>
      <xdr:spPr>
        <a:xfrm>
          <a:off x="8524875" y="2495550"/>
          <a:ext cx="742950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295275</xdr:colOff>
      <xdr:row>13</xdr:row>
      <xdr:rowOff>57150</xdr:rowOff>
    </xdr:from>
    <xdr:ext cx="542925" cy="295275"/>
    <xdr:sp macro="" textlink="">
      <xdr:nvSpPr>
        <xdr:cNvPr id="38" name="TextBox 37" hidden="1"/>
        <xdr:cNvSpPr txBox="1"/>
      </xdr:nvSpPr>
      <xdr:spPr>
        <a:xfrm>
          <a:off x="8372475" y="196215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oneCellAnchor>
    <xdr:from>
      <xdr:col>27</xdr:col>
      <xdr:colOff>19050</xdr:colOff>
      <xdr:row>26</xdr:row>
      <xdr:rowOff>28575</xdr:rowOff>
    </xdr:from>
    <xdr:ext cx="542925" cy="295275"/>
    <xdr:sp macro="" textlink="">
      <xdr:nvSpPr>
        <xdr:cNvPr id="39" name="TextBox 38" hidden="1"/>
        <xdr:cNvSpPr txBox="1"/>
      </xdr:nvSpPr>
      <xdr:spPr>
        <a:xfrm>
          <a:off x="8096250" y="350520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28</xdr:col>
      <xdr:colOff>28575</xdr:colOff>
      <xdr:row>27</xdr:row>
      <xdr:rowOff>76200</xdr:rowOff>
    </xdr:from>
    <xdr:to>
      <xdr:col>30</xdr:col>
      <xdr:colOff>333375</xdr:colOff>
      <xdr:row>27</xdr:row>
      <xdr:rowOff>76200</xdr:rowOff>
    </xdr:to>
    <xdr:cxnSp macro="">
      <xdr:nvCxnSpPr>
        <xdr:cNvPr id="40" name="Straight Connector 39" hidden="1"/>
        <xdr:cNvCxnSpPr>
          <a:cxnSpLocks/>
        </xdr:cNvCxnSpPr>
      </xdr:nvCxnSpPr>
      <xdr:spPr>
        <a:xfrm>
          <a:off x="8543925" y="3686175"/>
          <a:ext cx="752475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295275</xdr:colOff>
      <xdr:row>22</xdr:row>
      <xdr:rowOff>28575</xdr:rowOff>
    </xdr:from>
    <xdr:ext cx="542925" cy="295275"/>
    <xdr:sp macro="" textlink="">
      <xdr:nvSpPr>
        <xdr:cNvPr id="43" name="TextBox 42" hidden="1"/>
        <xdr:cNvSpPr txBox="1"/>
      </xdr:nvSpPr>
      <xdr:spPr>
        <a:xfrm>
          <a:off x="7877175" y="3000375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27</xdr:col>
      <xdr:colOff>38100</xdr:colOff>
      <xdr:row>24</xdr:row>
      <xdr:rowOff>38100</xdr:rowOff>
    </xdr:from>
    <xdr:to>
      <xdr:col>27</xdr:col>
      <xdr:colOff>38100</xdr:colOff>
      <xdr:row>26</xdr:row>
      <xdr:rowOff>123825</xdr:rowOff>
    </xdr:to>
    <xdr:cxnSp macro="">
      <xdr:nvCxnSpPr>
        <xdr:cNvPr id="44" name="Straight Connector 43" hidden="1"/>
        <xdr:cNvCxnSpPr>
          <a:cxnSpLocks/>
        </xdr:cNvCxnSpPr>
      </xdr:nvCxnSpPr>
      <xdr:spPr>
        <a:xfrm>
          <a:off x="8115300" y="3267075"/>
          <a:ext cx="0" cy="33337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180975</xdr:colOff>
      <xdr:row>58</xdr:row>
      <xdr:rowOff>0</xdr:rowOff>
    </xdr:from>
    <xdr:ext cx="504825" cy="295275"/>
    <xdr:sp macro="" textlink="">
      <xdr:nvSpPr>
        <xdr:cNvPr id="20" name="TextBox 19" hidden="1"/>
        <xdr:cNvSpPr txBox="1"/>
      </xdr:nvSpPr>
      <xdr:spPr>
        <a:xfrm>
          <a:off x="8753475" y="7829550"/>
          <a:ext cx="5048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SMT</a:t>
          </a:r>
        </a:p>
      </xdr:txBody>
    </xdr:sp>
    <xdr:clientData/>
  </xdr:oneCellAnchor>
  <xdr:twoCellAnchor>
    <xdr:from>
      <xdr:col>27</xdr:col>
      <xdr:colOff>31474</xdr:colOff>
      <xdr:row>20</xdr:row>
      <xdr:rowOff>103118</xdr:rowOff>
    </xdr:from>
    <xdr:to>
      <xdr:col>27</xdr:col>
      <xdr:colOff>31474</xdr:colOff>
      <xdr:row>22</xdr:row>
      <xdr:rowOff>1805</xdr:rowOff>
    </xdr:to>
    <xdr:cxnSp macro="">
      <xdr:nvCxnSpPr>
        <xdr:cNvPr id="47" name="Straight Connector 46" hidden="1"/>
        <xdr:cNvCxnSpPr>
          <a:cxnSpLocks/>
        </xdr:cNvCxnSpPr>
      </xdr:nvCxnSpPr>
      <xdr:spPr>
        <a:xfrm>
          <a:off x="8131865" y="2761835"/>
          <a:ext cx="0" cy="155448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273326</xdr:colOff>
      <xdr:row>31</xdr:row>
      <xdr:rowOff>0</xdr:rowOff>
    </xdr:from>
    <xdr:ext cx="410369" cy="252185"/>
    <xdr:sp macro="" textlink="">
      <xdr:nvSpPr>
        <xdr:cNvPr id="48" name="TextBox 47" hidden="1"/>
        <xdr:cNvSpPr txBox="1"/>
      </xdr:nvSpPr>
      <xdr:spPr>
        <a:xfrm>
          <a:off x="8373717" y="4025348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281612</xdr:colOff>
      <xdr:row>6</xdr:row>
      <xdr:rowOff>82823</xdr:rowOff>
    </xdr:from>
    <xdr:ext cx="455542" cy="266676"/>
    <xdr:sp macro="" textlink="">
      <xdr:nvSpPr>
        <xdr:cNvPr id="41" name="TextBox 40" hidden="1"/>
        <xdr:cNvSpPr txBox="1"/>
      </xdr:nvSpPr>
      <xdr:spPr>
        <a:xfrm>
          <a:off x="8382003" y="1093301"/>
          <a:ext cx="455542" cy="26667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twoCellAnchor>
    <xdr:from>
      <xdr:col>28</xdr:col>
      <xdr:colOff>41412</xdr:colOff>
      <xdr:row>8</xdr:row>
      <xdr:rowOff>66259</xdr:rowOff>
    </xdr:from>
    <xdr:to>
      <xdr:col>28</xdr:col>
      <xdr:colOff>41412</xdr:colOff>
      <xdr:row>10</xdr:row>
      <xdr:rowOff>108666</xdr:rowOff>
    </xdr:to>
    <xdr:cxnSp macro="">
      <xdr:nvCxnSpPr>
        <xdr:cNvPr id="42" name="Straight Connector 41" hidden="1"/>
        <xdr:cNvCxnSpPr>
          <a:cxnSpLocks/>
        </xdr:cNvCxnSpPr>
      </xdr:nvCxnSpPr>
      <xdr:spPr>
        <a:xfrm>
          <a:off x="8580782" y="1325216"/>
          <a:ext cx="0" cy="27432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zoomScale="115" zoomScaleNormal="115" workbookViewId="0">
      <selection activeCell="C1" sqref="C1"/>
    </sheetView>
  </sheetViews>
  <sheetFormatPr defaultColWidth="9.1796875" defaultRowHeight="14.5" x14ac:dyDescent="0.35"/>
  <cols>
    <col min="1" max="1" width="3.26953125" style="1" customWidth="1"/>
    <col min="2" max="2" width="0.54296875" style="1" customWidth="1"/>
    <col min="3" max="3" width="28.453125" style="1" customWidth="1"/>
    <col min="4" max="4" width="6.54296875" style="1" customWidth="1"/>
    <col min="5" max="5" width="0.81640625" style="1" customWidth="1"/>
    <col min="6" max="6" width="6.54296875" style="1" customWidth="1"/>
    <col min="7" max="7" width="0.81640625" style="1" customWidth="1"/>
    <col min="8" max="8" width="6.54296875" style="1" customWidth="1"/>
    <col min="9" max="9" width="0.81640625" style="1" customWidth="1"/>
    <col min="10" max="10" width="6.54296875" style="1" customWidth="1"/>
    <col min="11" max="11" width="0.81640625" style="1" customWidth="1"/>
    <col min="12" max="12" width="6.54296875" style="1" customWidth="1"/>
    <col min="13" max="13" width="0.81640625" style="1" customWidth="1"/>
    <col min="14" max="14" width="6.54296875" style="1" customWidth="1"/>
    <col min="15" max="15" width="0.81640625" style="1" customWidth="1"/>
    <col min="16" max="16" width="6.54296875" style="1" customWidth="1"/>
    <col min="17" max="17" width="0.81640625" style="1" customWidth="1"/>
    <col min="18" max="18" width="6.54296875" style="1" customWidth="1"/>
    <col min="19" max="19" width="0.81640625" style="1" customWidth="1"/>
    <col min="20" max="20" width="6.54296875" style="1" customWidth="1"/>
    <col min="21" max="21" width="0.81640625" style="1" customWidth="1"/>
    <col min="22" max="22" width="6.54296875" style="1" customWidth="1"/>
    <col min="23" max="23" width="0.81640625" style="1" customWidth="1"/>
    <col min="24" max="24" width="6.54296875" style="1" customWidth="1"/>
    <col min="25" max="25" width="0.81640625" style="1" customWidth="1"/>
    <col min="26" max="26" width="6.54296875" style="1" customWidth="1"/>
    <col min="27" max="27" width="0.81640625" style="1" customWidth="1"/>
    <col min="28" max="28" width="6.54296875" style="1" customWidth="1"/>
    <col min="29" max="29" width="0.81640625" style="1" customWidth="1"/>
    <col min="30" max="30" width="5.81640625" style="1" customWidth="1"/>
    <col min="31" max="31" width="6.54296875" style="1" customWidth="1"/>
    <col min="32" max="32" width="9.1796875" style="1" customWidth="1"/>
    <col min="33" max="33" width="11.81640625" style="1" customWidth="1"/>
    <col min="34" max="34" width="9.1796875" style="1" customWidth="1"/>
    <col min="35" max="16384" width="9.1796875" style="1"/>
  </cols>
  <sheetData>
    <row r="1" spans="1:33" ht="12" customHeight="1" x14ac:dyDescent="0.35">
      <c r="A1" s="32"/>
      <c r="B1" s="32"/>
    </row>
    <row r="2" spans="1:33" ht="3" hidden="1" customHeight="1" x14ac:dyDescent="0.35"/>
    <row r="3" spans="1:33" s="2" customFormat="1" ht="14.15" customHeight="1" x14ac:dyDescent="0.3">
      <c r="A3" s="168" t="s">
        <v>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3" s="3" customFormat="1" ht="3" customHeight="1" x14ac:dyDescent="0.3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3" s="5" customFormat="1" ht="10" customHeight="1" x14ac:dyDescent="0.25">
      <c r="A5" s="44"/>
      <c r="B5" s="44"/>
      <c r="C5" s="45"/>
      <c r="D5" s="55">
        <v>2016</v>
      </c>
      <c r="E5" s="55"/>
      <c r="F5" s="55"/>
      <c r="G5" s="55"/>
      <c r="H5" s="55"/>
      <c r="I5" s="55"/>
      <c r="J5" s="55">
        <v>2017</v>
      </c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  <c r="V5" s="55"/>
      <c r="W5" s="57"/>
      <c r="X5" s="55"/>
      <c r="Y5" s="57"/>
      <c r="Z5" s="55"/>
      <c r="AA5" s="6"/>
      <c r="AB5" s="55"/>
      <c r="AC5" s="6"/>
      <c r="AD5" s="183" t="s">
        <v>20</v>
      </c>
      <c r="AE5" s="183"/>
    </row>
    <row r="6" spans="1:33" s="5" customFormat="1" ht="10.5" x14ac:dyDescent="0.25">
      <c r="A6" s="44"/>
      <c r="B6" s="44"/>
      <c r="C6" s="46"/>
      <c r="D6" s="20" t="s">
        <v>15</v>
      </c>
      <c r="E6" s="20"/>
      <c r="F6" s="20" t="s">
        <v>32</v>
      </c>
      <c r="G6" s="20"/>
      <c r="H6" s="20" t="s">
        <v>26</v>
      </c>
      <c r="I6" s="20"/>
      <c r="J6" s="20" t="s">
        <v>8</v>
      </c>
      <c r="K6" s="20"/>
      <c r="L6" s="20" t="s">
        <v>5</v>
      </c>
      <c r="M6" s="20"/>
      <c r="N6" s="20" t="s">
        <v>55</v>
      </c>
      <c r="O6" s="20"/>
      <c r="P6" s="20" t="s">
        <v>12</v>
      </c>
      <c r="Q6" s="20"/>
      <c r="R6" s="20" t="s">
        <v>42</v>
      </c>
      <c r="S6" s="20"/>
      <c r="T6" s="47" t="s">
        <v>22</v>
      </c>
      <c r="U6" s="58"/>
      <c r="V6" s="20" t="s">
        <v>50</v>
      </c>
      <c r="W6" s="58"/>
      <c r="X6" s="20" t="s">
        <v>17</v>
      </c>
      <c r="Y6" s="38"/>
      <c r="Z6" s="155" t="s">
        <v>35</v>
      </c>
      <c r="AA6" s="38"/>
      <c r="AB6" s="54" t="s">
        <v>15</v>
      </c>
      <c r="AC6" s="38"/>
      <c r="AD6" s="7" t="s">
        <v>51</v>
      </c>
      <c r="AE6" s="7" t="s">
        <v>48</v>
      </c>
    </row>
    <row r="7" spans="1:33" s="8" customFormat="1" ht="10.5" customHeight="1" x14ac:dyDescent="0.25">
      <c r="A7" s="175" t="s">
        <v>53</v>
      </c>
      <c r="B7" s="175"/>
      <c r="C7" s="175"/>
      <c r="D7" s="104"/>
      <c r="E7" s="104"/>
      <c r="F7" s="104"/>
      <c r="G7" s="104"/>
      <c r="H7" s="104"/>
      <c r="I7" s="104"/>
      <c r="J7" s="104"/>
      <c r="K7" s="104"/>
      <c r="L7" s="105"/>
      <c r="M7" s="104"/>
      <c r="N7" s="105"/>
      <c r="O7" s="104"/>
      <c r="P7" s="104"/>
      <c r="Q7" s="104"/>
      <c r="R7" s="104"/>
      <c r="S7" s="104"/>
      <c r="T7" s="104"/>
      <c r="U7" s="104"/>
      <c r="V7" s="106"/>
      <c r="W7" s="59"/>
      <c r="X7" s="59"/>
      <c r="Y7" s="59"/>
      <c r="Z7" s="59"/>
      <c r="AA7" s="34"/>
      <c r="AB7" s="107"/>
      <c r="AC7" s="34"/>
      <c r="AD7" s="41"/>
      <c r="AE7" s="41"/>
    </row>
    <row r="8" spans="1:33" s="8" customFormat="1" ht="9.65" customHeight="1" x14ac:dyDescent="0.25">
      <c r="A8" s="178" t="s">
        <v>46</v>
      </c>
      <c r="B8" s="178"/>
      <c r="C8" s="178"/>
      <c r="D8" s="104"/>
      <c r="E8" s="104"/>
      <c r="F8" s="104"/>
      <c r="G8" s="104"/>
      <c r="H8" s="104"/>
      <c r="I8" s="104"/>
      <c r="J8" s="104"/>
      <c r="K8" s="104"/>
      <c r="L8" s="105"/>
      <c r="M8" s="104"/>
      <c r="N8" s="105"/>
      <c r="O8" s="104"/>
      <c r="P8" s="104"/>
      <c r="Q8" s="104"/>
      <c r="R8" s="104"/>
      <c r="S8" s="104"/>
      <c r="T8" s="104"/>
      <c r="U8" s="104"/>
      <c r="V8" s="106"/>
      <c r="W8" s="59"/>
      <c r="X8" s="59"/>
      <c r="Y8" s="59"/>
      <c r="Z8" s="59"/>
      <c r="AA8" s="34"/>
      <c r="AB8" s="107"/>
      <c r="AC8" s="34"/>
      <c r="AD8" s="41"/>
      <c r="AE8" s="41"/>
    </row>
    <row r="9" spans="1:33" s="8" customFormat="1" ht="9.65" customHeight="1" x14ac:dyDescent="0.25">
      <c r="A9" s="171" t="s">
        <v>30</v>
      </c>
      <c r="B9" s="171"/>
      <c r="C9" s="171"/>
      <c r="D9" s="76">
        <v>18142</v>
      </c>
      <c r="E9" s="76"/>
      <c r="F9" s="76">
        <v>19124</v>
      </c>
      <c r="G9" s="76"/>
      <c r="H9" s="76">
        <v>19763</v>
      </c>
      <c r="I9" s="76"/>
      <c r="J9" s="76">
        <v>19864</v>
      </c>
      <c r="K9" s="76"/>
      <c r="L9" s="76">
        <v>20812</v>
      </c>
      <c r="M9" s="76"/>
      <c r="N9" s="76">
        <v>20663</v>
      </c>
      <c r="O9" s="76"/>
      <c r="P9" s="76">
        <v>20941</v>
      </c>
      <c r="Q9" s="76"/>
      <c r="R9" s="76">
        <v>21009</v>
      </c>
      <c r="S9" s="76"/>
      <c r="T9" s="76">
        <v>21350</v>
      </c>
      <c r="U9" s="76"/>
      <c r="V9" s="77">
        <v>21891</v>
      </c>
      <c r="W9" s="70"/>
      <c r="X9" s="74">
        <v>21948</v>
      </c>
      <c r="Y9" s="70"/>
      <c r="Z9" s="74">
        <v>22405</v>
      </c>
      <c r="AA9" s="72"/>
      <c r="AB9" s="75">
        <v>23377</v>
      </c>
      <c r="AC9" s="72"/>
      <c r="AD9" s="73">
        <f>(AB9-Z9)/(Z9)</f>
        <v>4.3383173398794911E-2</v>
      </c>
      <c r="AE9" s="73">
        <f>(AB9-D9)/(D9)</f>
        <v>0.2885569396979385</v>
      </c>
    </row>
    <row r="10" spans="1:33" s="8" customFormat="1" ht="9.65" customHeight="1" x14ac:dyDescent="0.25">
      <c r="A10" s="173" t="s">
        <v>19</v>
      </c>
      <c r="B10" s="173"/>
      <c r="C10" s="173"/>
      <c r="D10" s="21">
        <v>5189</v>
      </c>
      <c r="E10" s="21"/>
      <c r="F10" s="21">
        <v>5324</v>
      </c>
      <c r="G10" s="21"/>
      <c r="H10" s="21">
        <v>5383</v>
      </c>
      <c r="I10" s="21"/>
      <c r="J10" s="21">
        <v>5615</v>
      </c>
      <c r="K10" s="21"/>
      <c r="L10" s="21">
        <v>5825</v>
      </c>
      <c r="M10" s="21"/>
      <c r="N10" s="21">
        <v>5912</v>
      </c>
      <c r="O10" s="21"/>
      <c r="P10" s="21">
        <v>6048</v>
      </c>
      <c r="Q10" s="21"/>
      <c r="R10" s="21">
        <v>6199</v>
      </c>
      <c r="S10" s="21"/>
      <c r="T10" s="21">
        <v>6140</v>
      </c>
      <c r="U10" s="21"/>
      <c r="V10" s="48">
        <v>6348</v>
      </c>
      <c r="W10" s="59"/>
      <c r="X10" s="60">
        <v>6429</v>
      </c>
      <c r="Y10" s="59"/>
      <c r="Z10" s="60">
        <v>6496</v>
      </c>
      <c r="AA10" s="34"/>
      <c r="AB10" s="40">
        <v>6728</v>
      </c>
      <c r="AC10" s="34"/>
      <c r="AD10" s="41">
        <f t="shared" ref="AD10" si="0">(AB10-Z10)/(Z10)</f>
        <v>3.5714285714285712E-2</v>
      </c>
      <c r="AE10" s="41">
        <f>(AB10-D10)/(D10)</f>
        <v>0.29658893813836962</v>
      </c>
      <c r="AG10" s="8" t="s">
        <v>6</v>
      </c>
    </row>
    <row r="11" spans="1:33" s="8" customFormat="1" ht="9.65" customHeight="1" x14ac:dyDescent="0.25">
      <c r="A11" s="172" t="s">
        <v>10</v>
      </c>
      <c r="B11" s="172"/>
      <c r="C11" s="172"/>
      <c r="D11" s="76">
        <v>2126</v>
      </c>
      <c r="E11" s="76"/>
      <c r="F11" s="76">
        <v>2199</v>
      </c>
      <c r="G11" s="76"/>
      <c r="H11" s="76">
        <v>2239</v>
      </c>
      <c r="I11" s="76"/>
      <c r="J11" s="76">
        <v>2279</v>
      </c>
      <c r="K11" s="76"/>
      <c r="L11" s="76">
        <v>2364</v>
      </c>
      <c r="M11" s="76"/>
      <c r="N11" s="76">
        <v>2363</v>
      </c>
      <c r="O11" s="76"/>
      <c r="P11" s="76">
        <v>2384</v>
      </c>
      <c r="Q11" s="76"/>
      <c r="R11" s="76">
        <v>2412</v>
      </c>
      <c r="S11" s="76"/>
      <c r="T11" s="76">
        <v>2423</v>
      </c>
      <c r="U11" s="76"/>
      <c r="V11" s="77">
        <v>2470</v>
      </c>
      <c r="W11" s="70"/>
      <c r="X11" s="74">
        <v>2472</v>
      </c>
      <c r="Y11" s="70"/>
      <c r="Z11" s="74">
        <v>2519</v>
      </c>
      <c r="AA11" s="72"/>
      <c r="AB11" s="75">
        <v>2575</v>
      </c>
      <c r="AC11" s="72"/>
      <c r="AD11" s="73">
        <f>(AB11-Z11)/(Z11)</f>
        <v>2.2231044065105201E-2</v>
      </c>
      <c r="AE11" s="73">
        <f>(AB11-D11)/(D11)</f>
        <v>0.21119473189087487</v>
      </c>
    </row>
    <row r="12" spans="1:33" s="8" customFormat="1" ht="10.5" customHeight="1" x14ac:dyDescent="0.25">
      <c r="A12" s="175" t="s">
        <v>36</v>
      </c>
      <c r="B12" s="175"/>
      <c r="C12" s="17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9"/>
      <c r="W12" s="22"/>
      <c r="X12" s="21"/>
      <c r="Y12" s="22"/>
      <c r="Z12" s="21"/>
      <c r="AA12" s="108"/>
      <c r="AB12" s="109"/>
      <c r="AC12" s="108"/>
      <c r="AD12" s="110"/>
      <c r="AE12" s="111"/>
    </row>
    <row r="13" spans="1:33" s="8" customFormat="1" ht="9.65" customHeight="1" x14ac:dyDescent="0.25">
      <c r="A13" s="178" t="s">
        <v>27</v>
      </c>
      <c r="B13" s="178"/>
      <c r="C13" s="17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9"/>
      <c r="W13" s="61"/>
      <c r="X13" s="62"/>
      <c r="Y13" s="61"/>
      <c r="Z13" s="62"/>
      <c r="AA13" s="35"/>
      <c r="AB13" s="39"/>
      <c r="AC13" s="35"/>
      <c r="AD13" s="10"/>
      <c r="AE13" s="9"/>
    </row>
    <row r="14" spans="1:33" s="8" customFormat="1" ht="10" customHeight="1" x14ac:dyDescent="0.25">
      <c r="A14" s="179" t="s">
        <v>31</v>
      </c>
      <c r="B14" s="179"/>
      <c r="C14" s="179"/>
      <c r="D14" s="95">
        <v>2725.3</v>
      </c>
      <c r="E14" s="95"/>
      <c r="F14" s="95">
        <v>2686.7</v>
      </c>
      <c r="G14" s="95"/>
      <c r="H14" s="95">
        <v>2734.6</v>
      </c>
      <c r="I14" s="95"/>
      <c r="J14" s="95">
        <v>2779.5</v>
      </c>
      <c r="K14" s="95"/>
      <c r="L14" s="95">
        <v>2831.3</v>
      </c>
      <c r="M14" s="95"/>
      <c r="N14" s="95">
        <v>2895.2</v>
      </c>
      <c r="O14" s="95"/>
      <c r="P14" s="95">
        <v>2922.5</v>
      </c>
      <c r="Q14" s="95"/>
      <c r="R14" s="95">
        <v>2948.8</v>
      </c>
      <c r="S14" s="95"/>
      <c r="T14" s="95">
        <v>2995.8</v>
      </c>
      <c r="U14" s="95"/>
      <c r="V14" s="96">
        <v>3040.6</v>
      </c>
      <c r="W14" s="97"/>
      <c r="X14" s="132">
        <v>3099.9</v>
      </c>
      <c r="Y14" s="97"/>
      <c r="Z14" s="132">
        <v>3122.3</v>
      </c>
      <c r="AA14" s="98"/>
      <c r="AB14" s="133">
        <v>3181.2</v>
      </c>
      <c r="AC14" s="98"/>
      <c r="AD14" s="99"/>
      <c r="AE14" s="100"/>
    </row>
    <row r="15" spans="1:33" s="8" customFormat="1" ht="10.5" customHeight="1" x14ac:dyDescent="0.25">
      <c r="A15" s="174" t="s">
        <v>58</v>
      </c>
      <c r="B15" s="174"/>
      <c r="C15" s="174"/>
      <c r="D15" s="65">
        <v>6.1</v>
      </c>
      <c r="E15" s="65"/>
      <c r="F15" s="65">
        <v>11.9</v>
      </c>
      <c r="G15" s="65"/>
      <c r="H15" s="65">
        <v>18.899999999999999</v>
      </c>
      <c r="I15" s="65"/>
      <c r="J15" s="65">
        <v>11.1</v>
      </c>
      <c r="K15" s="65"/>
      <c r="L15" s="65">
        <v>6.6</v>
      </c>
      <c r="M15" s="65"/>
      <c r="N15" s="65">
        <v>21.2</v>
      </c>
      <c r="O15" s="65"/>
      <c r="P15" s="65">
        <v>2.8</v>
      </c>
      <c r="Q15" s="65"/>
      <c r="R15" s="65">
        <v>24</v>
      </c>
      <c r="S15" s="65"/>
      <c r="T15" s="65">
        <v>37.700000000000003</v>
      </c>
      <c r="U15" s="65"/>
      <c r="V15" s="66">
        <v>15.8</v>
      </c>
      <c r="W15" s="59"/>
      <c r="X15" s="66">
        <v>18</v>
      </c>
      <c r="Y15" s="59"/>
      <c r="Z15" s="112">
        <v>17.8</v>
      </c>
      <c r="AA15" s="34"/>
      <c r="AB15" s="113">
        <v>35.4</v>
      </c>
      <c r="AC15" s="34"/>
      <c r="AD15" s="41">
        <f t="shared" ref="AD15" si="1">(AB15-Z15)/(Z15)</f>
        <v>0.98876404494382009</v>
      </c>
      <c r="AE15" s="41" t="s">
        <v>72</v>
      </c>
      <c r="AG15" s="53"/>
    </row>
    <row r="16" spans="1:33" s="8" customFormat="1" ht="10" customHeight="1" x14ac:dyDescent="0.25">
      <c r="A16" s="171" t="str">
        <f>IF(D16&lt;0,"Net Market (Losses) Gains","Net Market Gains (Losses)")</f>
        <v>Net Market (Losses) Gains</v>
      </c>
      <c r="B16" s="171"/>
      <c r="C16" s="171"/>
      <c r="D16" s="134">
        <v>-44.700000000000401</v>
      </c>
      <c r="E16" s="134"/>
      <c r="F16" s="134">
        <v>36.000000000000099</v>
      </c>
      <c r="G16" s="134"/>
      <c r="H16" s="134">
        <v>26.000000000000092</v>
      </c>
      <c r="I16" s="134"/>
      <c r="J16" s="134">
        <v>40.70000000000018</v>
      </c>
      <c r="K16" s="134"/>
      <c r="L16" s="134">
        <v>57.299999999999635</v>
      </c>
      <c r="M16" s="134"/>
      <c r="N16" s="134">
        <v>6.1</v>
      </c>
      <c r="O16" s="134"/>
      <c r="P16" s="134">
        <v>23.5</v>
      </c>
      <c r="Q16" s="134"/>
      <c r="R16" s="134">
        <v>23</v>
      </c>
      <c r="S16" s="134"/>
      <c r="T16" s="68">
        <v>7.1</v>
      </c>
      <c r="U16" s="134"/>
      <c r="V16" s="135">
        <v>43.500000000000185</v>
      </c>
      <c r="W16" s="136"/>
      <c r="X16" s="137">
        <v>4.4000000000000909</v>
      </c>
      <c r="Y16" s="70"/>
      <c r="Z16" s="137">
        <v>41.1</v>
      </c>
      <c r="AA16" s="72"/>
      <c r="AB16" s="149">
        <f ca="1">AB17-AB14-AB15</f>
        <v>39.900000000000183</v>
      </c>
      <c r="AC16" s="72"/>
      <c r="AD16" s="73"/>
      <c r="AE16" s="73"/>
    </row>
    <row r="17" spans="1:32" s="8" customFormat="1" ht="10.5" x14ac:dyDescent="0.25">
      <c r="A17" s="181" t="s">
        <v>33</v>
      </c>
      <c r="B17" s="181"/>
      <c r="C17" s="181"/>
      <c r="D17" s="114">
        <v>2686.7</v>
      </c>
      <c r="E17" s="114"/>
      <c r="F17" s="114">
        <v>2734.6</v>
      </c>
      <c r="G17" s="114"/>
      <c r="H17" s="114">
        <v>2779.5</v>
      </c>
      <c r="I17" s="114"/>
      <c r="J17" s="114">
        <v>2831.3</v>
      </c>
      <c r="K17" s="114"/>
      <c r="L17" s="114">
        <v>2895.2</v>
      </c>
      <c r="M17" s="114"/>
      <c r="N17" s="114">
        <v>2922.5</v>
      </c>
      <c r="O17" s="114"/>
      <c r="P17" s="114">
        <v>2948.8</v>
      </c>
      <c r="Q17" s="114"/>
      <c r="R17" s="114">
        <v>2995.8</v>
      </c>
      <c r="S17" s="114"/>
      <c r="T17" s="115">
        <v>3040.6</v>
      </c>
      <c r="U17" s="114"/>
      <c r="V17" s="116">
        <v>3099.9</v>
      </c>
      <c r="W17" s="117"/>
      <c r="X17" s="118">
        <v>3122.3</v>
      </c>
      <c r="Y17" s="119"/>
      <c r="Z17" s="118">
        <v>3181.2</v>
      </c>
      <c r="AA17" s="120"/>
      <c r="AB17" s="157">
        <v>3256.5</v>
      </c>
      <c r="AC17" s="34"/>
      <c r="AD17" s="41">
        <f t="shared" ref="AD17" ca="1" si="2">(AB17-Z17)/(Z17)</f>
        <v>2.3670313089400284E-2</v>
      </c>
      <c r="AE17" s="41">
        <f ca="1">(AB17-D17)/(D17)</f>
        <v>0.21208173595861102</v>
      </c>
    </row>
    <row r="18" spans="1:32" s="8" customFormat="1" ht="3" customHeight="1" x14ac:dyDescent="0.25">
      <c r="A18" s="103"/>
      <c r="B18" s="103"/>
      <c r="C18" s="10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50"/>
      <c r="W18" s="59"/>
      <c r="X18" s="60"/>
      <c r="Y18" s="59"/>
      <c r="Z18" s="60"/>
      <c r="AA18" s="34"/>
      <c r="AB18" s="40"/>
      <c r="AC18" s="34"/>
      <c r="AD18" s="41"/>
      <c r="AE18" s="41"/>
    </row>
    <row r="19" spans="1:32" s="8" customFormat="1" ht="10" customHeight="1" x14ac:dyDescent="0.25">
      <c r="A19" s="179" t="s">
        <v>39</v>
      </c>
      <c r="B19" s="179"/>
      <c r="C19" s="179"/>
      <c r="D19" s="101"/>
      <c r="E19" s="101"/>
      <c r="F19" s="101"/>
      <c r="G19" s="101"/>
      <c r="H19" s="101"/>
      <c r="I19" s="101"/>
      <c r="J19" s="101"/>
      <c r="K19" s="101"/>
      <c r="L19" s="7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70"/>
      <c r="X19" s="74"/>
      <c r="Y19" s="70"/>
      <c r="Z19" s="74"/>
      <c r="AA19" s="72"/>
      <c r="AB19" s="75"/>
      <c r="AC19" s="72"/>
      <c r="AD19" s="73"/>
      <c r="AE19" s="73"/>
    </row>
    <row r="20" spans="1:32" s="8" customFormat="1" ht="9.65" customHeight="1" x14ac:dyDescent="0.25">
      <c r="A20" s="180" t="s">
        <v>44</v>
      </c>
      <c r="B20" s="180"/>
      <c r="C20" s="180"/>
      <c r="D20" s="101"/>
      <c r="E20" s="101"/>
      <c r="F20" s="101"/>
      <c r="G20" s="101"/>
      <c r="H20" s="101"/>
      <c r="I20" s="101"/>
      <c r="J20" s="101"/>
      <c r="K20" s="101"/>
      <c r="L20" s="7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70"/>
      <c r="X20" s="74"/>
      <c r="Y20" s="70"/>
      <c r="Z20" s="74"/>
      <c r="AA20" s="72"/>
      <c r="AB20" s="75"/>
      <c r="AC20" s="72"/>
      <c r="AD20" s="73"/>
      <c r="AE20" s="73"/>
    </row>
    <row r="21" spans="1:32" s="8" customFormat="1" ht="10" customHeight="1" x14ac:dyDescent="0.25">
      <c r="A21" s="173" t="s">
        <v>7</v>
      </c>
      <c r="B21" s="173"/>
      <c r="C21" s="173"/>
      <c r="D21" s="23">
        <v>211.3</v>
      </c>
      <c r="E21" s="23"/>
      <c r="F21" s="23">
        <v>213.2</v>
      </c>
      <c r="G21" s="23"/>
      <c r="H21" s="23">
        <v>217.1</v>
      </c>
      <c r="I21" s="23"/>
      <c r="J21" s="23">
        <v>220.8</v>
      </c>
      <c r="K21" s="23"/>
      <c r="L21" s="23">
        <v>227.9</v>
      </c>
      <c r="M21" s="23"/>
      <c r="N21" s="23">
        <v>230.9</v>
      </c>
      <c r="O21" s="23"/>
      <c r="P21" s="23">
        <v>234.4</v>
      </c>
      <c r="Q21" s="23"/>
      <c r="R21" s="23">
        <v>239.1</v>
      </c>
      <c r="S21" s="23"/>
      <c r="T21" s="23">
        <v>242.2</v>
      </c>
      <c r="U21" s="23"/>
      <c r="V21" s="50">
        <v>247.2</v>
      </c>
      <c r="W21" s="59"/>
      <c r="X21" s="24">
        <v>249.9</v>
      </c>
      <c r="Y21" s="59"/>
      <c r="Z21" s="24">
        <v>255</v>
      </c>
      <c r="AA21" s="34"/>
      <c r="AB21" s="113">
        <v>259.8</v>
      </c>
      <c r="AC21" s="34"/>
      <c r="AD21" s="41">
        <f t="shared" ref="AD21" ca="1" si="3">(AB21-Z21)/(Z21)</f>
        <v>1.8823529411764749E-2</v>
      </c>
      <c r="AE21" s="41">
        <f ca="1">(AB21-D21)/(D21)</f>
        <v>0.22953147184098438</v>
      </c>
      <c r="AF21" s="161"/>
    </row>
    <row r="22" spans="1:32" s="8" customFormat="1" ht="10.5" customHeight="1" x14ac:dyDescent="0.25">
      <c r="A22" s="172" t="s">
        <v>57</v>
      </c>
      <c r="B22" s="172"/>
      <c r="C22" s="172"/>
      <c r="D22" s="68">
        <v>1140.5</v>
      </c>
      <c r="E22" s="68"/>
      <c r="F22" s="68">
        <v>1161.8</v>
      </c>
      <c r="G22" s="68"/>
      <c r="H22" s="68">
        <v>1184.3</v>
      </c>
      <c r="I22" s="68"/>
      <c r="J22" s="68">
        <v>1208.4000000000001</v>
      </c>
      <c r="K22" s="68"/>
      <c r="L22" s="68">
        <v>1239</v>
      </c>
      <c r="M22" s="68"/>
      <c r="N22" s="68">
        <v>1250.9000000000001</v>
      </c>
      <c r="O22" s="68"/>
      <c r="P22" s="68">
        <v>1262.7</v>
      </c>
      <c r="Q22" s="68"/>
      <c r="R22" s="68">
        <v>1283.4000000000001</v>
      </c>
      <c r="S22" s="68"/>
      <c r="T22" s="68">
        <v>1297.5999999999999</v>
      </c>
      <c r="U22" s="68"/>
      <c r="V22" s="69">
        <v>1323.8</v>
      </c>
      <c r="W22" s="70"/>
      <c r="X22" s="71">
        <v>1333.1</v>
      </c>
      <c r="Y22" s="70"/>
      <c r="Z22" s="71">
        <v>1358.6</v>
      </c>
      <c r="AA22" s="72"/>
      <c r="AB22" s="158">
        <v>1382.6</v>
      </c>
      <c r="AC22" s="72"/>
      <c r="AD22" s="73">
        <f>(AB22-Z22)/(Z22)</f>
        <v>1.7665243633151775E-2</v>
      </c>
      <c r="AE22" s="73">
        <f>(AB22-D22)/(D22)</f>
        <v>0.2122753178430512</v>
      </c>
    </row>
    <row r="23" spans="1:32" s="8" customFormat="1" ht="10.5" customHeight="1" x14ac:dyDescent="0.25">
      <c r="A23" s="175" t="s">
        <v>13</v>
      </c>
      <c r="B23" s="175"/>
      <c r="C23" s="175"/>
      <c r="D23" s="163"/>
      <c r="E23" s="104"/>
      <c r="F23" s="104"/>
      <c r="G23" s="104"/>
      <c r="H23" s="104"/>
      <c r="I23" s="104"/>
      <c r="J23" s="104"/>
      <c r="K23" s="104"/>
      <c r="L23" s="105"/>
      <c r="M23" s="104"/>
      <c r="N23" s="105"/>
      <c r="O23" s="104"/>
      <c r="P23" s="104"/>
      <c r="Q23" s="104"/>
      <c r="R23" s="104"/>
      <c r="S23" s="104"/>
      <c r="T23" s="104"/>
      <c r="U23" s="104"/>
      <c r="V23" s="106"/>
      <c r="W23" s="59"/>
      <c r="X23" s="60"/>
      <c r="Y23" s="59"/>
      <c r="Z23" s="163"/>
      <c r="AA23" s="34"/>
      <c r="AB23" s="164"/>
      <c r="AC23" s="34"/>
      <c r="AD23" s="41"/>
      <c r="AE23" s="41"/>
    </row>
    <row r="24" spans="1:32" s="8" customFormat="1" ht="9.65" customHeight="1" x14ac:dyDescent="0.25">
      <c r="A24" s="178" t="s">
        <v>47</v>
      </c>
      <c r="B24" s="178"/>
      <c r="C24" s="178"/>
      <c r="D24" s="104"/>
      <c r="E24" s="104"/>
      <c r="F24" s="104"/>
      <c r="G24" s="104"/>
      <c r="H24" s="104"/>
      <c r="I24" s="104"/>
      <c r="J24" s="104"/>
      <c r="K24" s="104"/>
      <c r="L24" s="105"/>
      <c r="M24" s="104"/>
      <c r="N24" s="105"/>
      <c r="O24" s="104"/>
      <c r="P24" s="104"/>
      <c r="Q24" s="104"/>
      <c r="R24" s="104"/>
      <c r="S24" s="104"/>
      <c r="T24" s="104"/>
      <c r="U24" s="104"/>
      <c r="V24" s="106"/>
      <c r="W24" s="59"/>
      <c r="X24" s="60"/>
      <c r="Y24" s="59"/>
      <c r="Z24" s="60"/>
      <c r="AA24" s="34"/>
      <c r="AB24" s="40"/>
      <c r="AC24" s="34"/>
      <c r="AD24" s="41"/>
      <c r="AE24" s="41"/>
    </row>
    <row r="25" spans="1:32" s="8" customFormat="1" ht="10.5" customHeight="1" x14ac:dyDescent="0.25">
      <c r="A25" s="172" t="s">
        <v>61</v>
      </c>
      <c r="B25" s="172"/>
      <c r="C25" s="172"/>
      <c r="D25" s="76">
        <v>10068</v>
      </c>
      <c r="E25" s="76"/>
      <c r="F25" s="76">
        <v>10102</v>
      </c>
      <c r="G25" s="76"/>
      <c r="H25" s="76">
        <v>10155</v>
      </c>
      <c r="I25" s="76"/>
      <c r="J25" s="76">
        <v>10198</v>
      </c>
      <c r="K25" s="76"/>
      <c r="L25" s="76">
        <v>10254</v>
      </c>
      <c r="M25" s="76"/>
      <c r="N25" s="76">
        <v>10320</v>
      </c>
      <c r="O25" s="76"/>
      <c r="P25" s="76">
        <v>10386</v>
      </c>
      <c r="Q25" s="76"/>
      <c r="R25" s="76">
        <v>10439</v>
      </c>
      <c r="S25" s="76"/>
      <c r="T25" s="76">
        <v>10487</v>
      </c>
      <c r="U25" s="76"/>
      <c r="V25" s="77">
        <v>10477</v>
      </c>
      <c r="W25" s="70"/>
      <c r="X25" s="74">
        <v>10525</v>
      </c>
      <c r="Y25" s="70"/>
      <c r="Z25" s="74">
        <v>10565</v>
      </c>
      <c r="AA25" s="72"/>
      <c r="AB25" s="75">
        <v>10603</v>
      </c>
      <c r="AC25" s="72"/>
      <c r="AD25" s="140" t="s">
        <v>9</v>
      </c>
      <c r="AE25" s="73">
        <f ca="1">(AB25-D25)/(D25)</f>
        <v>5.3138657131505763E-2</v>
      </c>
    </row>
    <row r="26" spans="1:32" s="8" customFormat="1" ht="9.65" customHeight="1" x14ac:dyDescent="0.25">
      <c r="A26" s="173" t="s">
        <v>45</v>
      </c>
      <c r="B26" s="173"/>
      <c r="C26" s="173"/>
      <c r="D26" s="21">
        <v>1092</v>
      </c>
      <c r="E26" s="21"/>
      <c r="F26" s="21">
        <v>1099</v>
      </c>
      <c r="G26" s="21"/>
      <c r="H26" s="21">
        <v>1106</v>
      </c>
      <c r="I26" s="21"/>
      <c r="J26" s="21">
        <v>1109</v>
      </c>
      <c r="K26" s="21"/>
      <c r="L26" s="21">
        <v>1117</v>
      </c>
      <c r="M26" s="21"/>
      <c r="N26" s="21">
        <v>1120</v>
      </c>
      <c r="O26" s="21"/>
      <c r="P26" s="21">
        <v>1128</v>
      </c>
      <c r="Q26" s="21"/>
      <c r="R26" s="21">
        <v>1138</v>
      </c>
      <c r="S26" s="21"/>
      <c r="T26" s="21">
        <v>1143</v>
      </c>
      <c r="U26" s="21"/>
      <c r="V26" s="48">
        <v>1154</v>
      </c>
      <c r="W26" s="59"/>
      <c r="X26" s="60">
        <v>1167</v>
      </c>
      <c r="Y26" s="59"/>
      <c r="Z26" s="60">
        <v>1176</v>
      </c>
      <c r="AA26" s="34"/>
      <c r="AB26" s="40">
        <v>1181</v>
      </c>
      <c r="AC26" s="34"/>
      <c r="AD26" s="41" t="s">
        <v>9</v>
      </c>
      <c r="AE26" s="41">
        <f ca="1">(AB26-D26)/(D26)</f>
        <v>8.1501831501831504E-2</v>
      </c>
    </row>
    <row r="27" spans="1:32" s="8" customFormat="1" ht="10.5" customHeight="1" x14ac:dyDescent="0.25">
      <c r="A27" s="172" t="s">
        <v>23</v>
      </c>
      <c r="B27" s="172"/>
      <c r="C27" s="172"/>
      <c r="D27" s="76">
        <v>1547</v>
      </c>
      <c r="E27" s="76"/>
      <c r="F27" s="76">
        <v>1550</v>
      </c>
      <c r="G27" s="76"/>
      <c r="H27" s="76">
        <v>1543</v>
      </c>
      <c r="I27" s="76"/>
      <c r="J27" s="76">
        <v>1543</v>
      </c>
      <c r="K27" s="76"/>
      <c r="L27" s="76">
        <v>1534</v>
      </c>
      <c r="M27" s="76"/>
      <c r="N27" s="76">
        <v>1545</v>
      </c>
      <c r="O27" s="76"/>
      <c r="P27" s="76">
        <v>1543</v>
      </c>
      <c r="Q27" s="76"/>
      <c r="R27" s="76">
        <v>1541</v>
      </c>
      <c r="S27" s="76"/>
      <c r="T27" s="76">
        <v>1540</v>
      </c>
      <c r="U27" s="76"/>
      <c r="V27" s="77">
        <v>1540</v>
      </c>
      <c r="W27" s="70"/>
      <c r="X27" s="74">
        <v>1550</v>
      </c>
      <c r="Y27" s="70"/>
      <c r="Z27" s="74">
        <v>1552</v>
      </c>
      <c r="AA27" s="72"/>
      <c r="AB27" s="75">
        <v>1556</v>
      </c>
      <c r="AC27" s="72"/>
      <c r="AD27" s="140" t="s">
        <v>9</v>
      </c>
      <c r="AE27" s="73">
        <f ca="1">(AB27-D27)/(D27)</f>
        <v>5.8177117000646414E-3</v>
      </c>
    </row>
    <row r="28" spans="1:32" s="8" customFormat="1" ht="10.5" customHeight="1" x14ac:dyDescent="0.25">
      <c r="A28" s="175" t="s">
        <v>4</v>
      </c>
      <c r="B28" s="175"/>
      <c r="C28" s="17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48"/>
      <c r="W28" s="59"/>
      <c r="X28" s="60"/>
      <c r="Y28" s="59"/>
      <c r="Z28" s="60"/>
      <c r="AA28" s="34"/>
      <c r="AB28" s="40"/>
      <c r="AC28" s="34"/>
      <c r="AD28" s="41"/>
      <c r="AE28" s="41"/>
    </row>
    <row r="29" spans="1:32" s="8" customFormat="1" ht="9.65" customHeight="1" x14ac:dyDescent="0.25">
      <c r="A29" s="180" t="s">
        <v>54</v>
      </c>
      <c r="B29" s="180"/>
      <c r="C29" s="180"/>
      <c r="D29" s="76">
        <v>84</v>
      </c>
      <c r="E29" s="138"/>
      <c r="F29" s="76">
        <v>93</v>
      </c>
      <c r="G29" s="138"/>
      <c r="H29" s="76">
        <v>116</v>
      </c>
      <c r="I29" s="138"/>
      <c r="J29" s="76">
        <v>111</v>
      </c>
      <c r="K29" s="138"/>
      <c r="L29" s="139">
        <v>113</v>
      </c>
      <c r="M29" s="138"/>
      <c r="N29" s="139">
        <v>138</v>
      </c>
      <c r="O29" s="138"/>
      <c r="P29" s="76">
        <v>125</v>
      </c>
      <c r="Q29" s="138"/>
      <c r="R29" s="76">
        <v>115</v>
      </c>
      <c r="S29" s="138"/>
      <c r="T29" s="76">
        <v>117</v>
      </c>
      <c r="U29" s="138"/>
      <c r="V29" s="77">
        <v>107</v>
      </c>
      <c r="W29" s="70"/>
      <c r="X29" s="74">
        <v>123</v>
      </c>
      <c r="Y29" s="70"/>
      <c r="Z29" s="74">
        <v>106</v>
      </c>
      <c r="AA29" s="72"/>
      <c r="AB29" s="75">
        <v>117</v>
      </c>
      <c r="AC29" s="72"/>
      <c r="AD29" s="140">
        <f ca="1">(AB29-Z29)/(Z29)</f>
        <v>0.10377358490566038</v>
      </c>
      <c r="AE29" s="73">
        <f ca="1">(AB29-D29)/(D29)</f>
        <v>0.39285714285714285</v>
      </c>
    </row>
    <row r="30" spans="1:32" s="8" customFormat="1" ht="9.65" customHeight="1" x14ac:dyDescent="0.25">
      <c r="A30" s="169" t="s">
        <v>34</v>
      </c>
      <c r="B30" s="169"/>
      <c r="C30" s="169"/>
      <c r="D30" s="21">
        <v>1565</v>
      </c>
      <c r="E30" s="21"/>
      <c r="F30" s="21">
        <v>1642</v>
      </c>
      <c r="G30" s="21"/>
      <c r="H30" s="21">
        <v>1931</v>
      </c>
      <c r="I30" s="21"/>
      <c r="J30" s="21">
        <v>1817</v>
      </c>
      <c r="K30" s="21"/>
      <c r="L30" s="21">
        <v>1787</v>
      </c>
      <c r="M30" s="21"/>
      <c r="N30" s="21">
        <v>2111</v>
      </c>
      <c r="O30" s="21"/>
      <c r="P30" s="21">
        <v>1788</v>
      </c>
      <c r="Q30" s="21"/>
      <c r="R30" s="21">
        <v>1727</v>
      </c>
      <c r="S30" s="21"/>
      <c r="T30" s="21">
        <v>1736</v>
      </c>
      <c r="U30" s="21"/>
      <c r="V30" s="48">
        <v>1683</v>
      </c>
      <c r="W30" s="59"/>
      <c r="X30" s="60">
        <v>1823</v>
      </c>
      <c r="Y30" s="59"/>
      <c r="Z30" s="60">
        <v>1709</v>
      </c>
      <c r="AA30" s="34"/>
      <c r="AB30" s="40">
        <v>1988</v>
      </c>
      <c r="AC30" s="34"/>
      <c r="AD30" s="41">
        <f t="shared" ref="AD30" si="4">(AB30-Z30)/(Z30)</f>
        <v>0.16325336454066705</v>
      </c>
      <c r="AE30" s="41">
        <f>(AB30-D30)/(D30)</f>
        <v>0.27028753993610222</v>
      </c>
    </row>
    <row r="31" spans="1:32" s="8" customFormat="1" ht="9.65" customHeight="1" x14ac:dyDescent="0.25">
      <c r="A31" s="184" t="s">
        <v>0</v>
      </c>
      <c r="B31" s="184"/>
      <c r="C31" s="184"/>
      <c r="D31" s="76">
        <v>35429</v>
      </c>
      <c r="E31" s="76"/>
      <c r="F31" s="76">
        <v>37687</v>
      </c>
      <c r="G31" s="76"/>
      <c r="H31" s="76">
        <v>40720</v>
      </c>
      <c r="I31" s="76"/>
      <c r="J31" s="76">
        <v>40047</v>
      </c>
      <c r="K31" s="76"/>
      <c r="L31" s="76">
        <v>40717</v>
      </c>
      <c r="M31" s="76"/>
      <c r="N31" s="76">
        <v>45441</v>
      </c>
      <c r="O31" s="76"/>
      <c r="P31" s="76">
        <v>39750</v>
      </c>
      <c r="Q31" s="76"/>
      <c r="R31" s="76">
        <v>44024</v>
      </c>
      <c r="S31" s="76"/>
      <c r="T31" s="76">
        <v>43790</v>
      </c>
      <c r="U31" s="76"/>
      <c r="V31" s="77">
        <v>42236</v>
      </c>
      <c r="W31" s="70"/>
      <c r="X31" s="74">
        <v>47290</v>
      </c>
      <c r="Y31" s="70"/>
      <c r="Z31" s="74">
        <v>39639</v>
      </c>
      <c r="AA31" s="72"/>
      <c r="AB31" s="75">
        <v>51454</v>
      </c>
      <c r="AC31" s="72"/>
      <c r="AD31" s="140">
        <f ca="1">(AB31-Z31)/(Z31)</f>
        <v>0.29806503695855091</v>
      </c>
      <c r="AE31" s="73">
        <f ca="1">(AB31-D31)/(D31)</f>
        <v>0.45231307685794125</v>
      </c>
    </row>
    <row r="32" spans="1:32" s="8" customFormat="1" ht="10.5" customHeight="1" x14ac:dyDescent="0.25">
      <c r="A32" s="169" t="s">
        <v>62</v>
      </c>
      <c r="B32" s="169"/>
      <c r="C32" s="169"/>
      <c r="D32" s="121">
        <v>0.128</v>
      </c>
      <c r="E32" s="121"/>
      <c r="F32" s="121">
        <v>0.128</v>
      </c>
      <c r="G32" s="121"/>
      <c r="H32" s="121">
        <v>0.13</v>
      </c>
      <c r="I32" s="121"/>
      <c r="J32" s="121">
        <v>0.127</v>
      </c>
      <c r="K32" s="121"/>
      <c r="L32" s="121">
        <v>0.124</v>
      </c>
      <c r="M32" s="121"/>
      <c r="N32" s="121">
        <v>0.124</v>
      </c>
      <c r="O32" s="121"/>
      <c r="P32" s="121">
        <v>0.121</v>
      </c>
      <c r="Q32" s="121"/>
      <c r="R32" s="121">
        <v>0.11799999999999999</v>
      </c>
      <c r="S32" s="121"/>
      <c r="T32" s="121">
        <v>0.115</v>
      </c>
      <c r="U32" s="121"/>
      <c r="V32" s="122">
        <v>0.113</v>
      </c>
      <c r="W32" s="59"/>
      <c r="X32" s="122">
        <v>0.114</v>
      </c>
      <c r="Y32" s="59"/>
      <c r="Z32" s="122">
        <v>0.111</v>
      </c>
      <c r="AA32" s="34"/>
      <c r="AB32" s="159">
        <v>0.109</v>
      </c>
      <c r="AC32" s="34"/>
      <c r="AD32" s="165" t="s">
        <v>74</v>
      </c>
      <c r="AE32" s="165" t="s">
        <v>75</v>
      </c>
    </row>
    <row r="33" spans="1:32" s="8" customFormat="1" ht="10.5" customHeight="1" x14ac:dyDescent="0.25">
      <c r="A33" s="176" t="s">
        <v>28</v>
      </c>
      <c r="B33" s="176"/>
      <c r="C33" s="176"/>
      <c r="D33" s="78"/>
      <c r="E33" s="78"/>
      <c r="F33" s="78"/>
      <c r="G33" s="78"/>
      <c r="H33" s="78"/>
      <c r="I33" s="78"/>
      <c r="J33" s="79"/>
      <c r="K33" s="79"/>
      <c r="L33" s="80"/>
      <c r="M33" s="79"/>
      <c r="N33" s="80"/>
      <c r="O33" s="79"/>
      <c r="P33" s="79"/>
      <c r="Q33" s="79"/>
      <c r="R33" s="79"/>
      <c r="S33" s="79"/>
      <c r="T33" s="79"/>
      <c r="U33" s="79"/>
      <c r="V33" s="81"/>
      <c r="W33" s="82"/>
      <c r="X33" s="83"/>
      <c r="Y33" s="82"/>
      <c r="Z33" s="83"/>
      <c r="AA33" s="84"/>
      <c r="AB33" s="85"/>
      <c r="AC33" s="84"/>
      <c r="AD33" s="86"/>
      <c r="AE33" s="86"/>
    </row>
    <row r="34" spans="1:32" s="8" customFormat="1" ht="12" customHeight="1" x14ac:dyDescent="0.25">
      <c r="A34" s="177" t="s">
        <v>68</v>
      </c>
      <c r="B34" s="177"/>
      <c r="C34" s="177"/>
      <c r="D34" s="31"/>
      <c r="E34" s="31"/>
      <c r="F34" s="31"/>
      <c r="G34" s="31"/>
      <c r="H34" s="31"/>
      <c r="I34" s="31"/>
      <c r="J34" s="25"/>
      <c r="K34" s="25"/>
      <c r="L34" s="26"/>
      <c r="M34" s="25"/>
      <c r="N34" s="26"/>
      <c r="O34" s="25"/>
      <c r="P34" s="25"/>
      <c r="Q34" s="25"/>
      <c r="R34" s="25"/>
      <c r="S34" s="25"/>
      <c r="T34" s="25"/>
      <c r="U34" s="25"/>
      <c r="V34" s="51"/>
      <c r="W34" s="63"/>
      <c r="X34" s="62"/>
      <c r="Y34" s="63"/>
      <c r="Z34" s="62"/>
      <c r="AA34" s="36"/>
      <c r="AB34" s="39"/>
      <c r="AC34" s="36"/>
      <c r="AD34" s="67"/>
      <c r="AE34" s="67"/>
    </row>
    <row r="35" spans="1:32" s="8" customFormat="1" ht="9.65" customHeight="1" x14ac:dyDescent="0.25">
      <c r="A35" s="178" t="s">
        <v>56</v>
      </c>
      <c r="B35" s="178"/>
      <c r="C35" s="178"/>
      <c r="D35" s="31"/>
      <c r="E35" s="31"/>
      <c r="F35" s="31"/>
      <c r="G35" s="31"/>
      <c r="H35" s="31"/>
      <c r="I35" s="31"/>
      <c r="J35" s="31"/>
      <c r="K35" s="31"/>
      <c r="L35" s="123"/>
      <c r="M35" s="31"/>
      <c r="N35" s="123"/>
      <c r="O35" s="31"/>
      <c r="P35" s="31"/>
      <c r="Q35" s="31"/>
      <c r="R35" s="31"/>
      <c r="S35" s="31"/>
      <c r="T35" s="31"/>
      <c r="U35" s="31"/>
      <c r="V35" s="124"/>
      <c r="W35" s="63"/>
      <c r="X35" s="62"/>
      <c r="Y35" s="63"/>
      <c r="Z35" s="62"/>
      <c r="AA35" s="36"/>
      <c r="AB35" s="39"/>
      <c r="AC35" s="36"/>
      <c r="AD35" s="67"/>
      <c r="AE35" s="67"/>
    </row>
    <row r="36" spans="1:32" s="8" customFormat="1" ht="9.65" customHeight="1" x14ac:dyDescent="0.25">
      <c r="A36" s="171" t="s">
        <v>14</v>
      </c>
      <c r="B36" s="171"/>
      <c r="C36" s="171"/>
      <c r="D36" s="87">
        <v>-652</v>
      </c>
      <c r="E36" s="88"/>
      <c r="F36" s="87">
        <v>200</v>
      </c>
      <c r="G36" s="88"/>
      <c r="H36" s="87">
        <v>565</v>
      </c>
      <c r="I36" s="88"/>
      <c r="J36" s="87">
        <v>265</v>
      </c>
      <c r="K36" s="88"/>
      <c r="L36" s="87">
        <v>580</v>
      </c>
      <c r="M36" s="88"/>
      <c r="N36" s="87">
        <v>-125</v>
      </c>
      <c r="O36" s="89"/>
      <c r="P36" s="87">
        <v>346</v>
      </c>
      <c r="Q36" s="79"/>
      <c r="R36" s="87">
        <v>134</v>
      </c>
      <c r="S36" s="79"/>
      <c r="T36" s="87">
        <v>-63</v>
      </c>
      <c r="U36" s="79"/>
      <c r="V36" s="90">
        <v>-95</v>
      </c>
      <c r="W36" s="141"/>
      <c r="X36" s="142">
        <v>-1683</v>
      </c>
      <c r="Y36" s="141"/>
      <c r="Z36" s="142">
        <v>-138</v>
      </c>
      <c r="AA36" s="143"/>
      <c r="AB36" s="75">
        <v>-51</v>
      </c>
      <c r="AC36" s="143"/>
      <c r="AD36" s="86"/>
      <c r="AE36" s="144"/>
      <c r="AF36" s="42"/>
    </row>
    <row r="37" spans="1:32" s="8" customFormat="1" ht="9.65" customHeight="1" x14ac:dyDescent="0.25">
      <c r="A37" s="174" t="s">
        <v>2</v>
      </c>
      <c r="B37" s="174"/>
      <c r="C37" s="174"/>
      <c r="D37" s="27">
        <v>-190</v>
      </c>
      <c r="E37" s="28"/>
      <c r="F37" s="27">
        <v>877</v>
      </c>
      <c r="G37" s="28"/>
      <c r="H37" s="27">
        <v>1103</v>
      </c>
      <c r="I37" s="28"/>
      <c r="J37" s="27">
        <v>1364</v>
      </c>
      <c r="K37" s="28"/>
      <c r="L37" s="27">
        <v>673</v>
      </c>
      <c r="M37" s="28"/>
      <c r="N37" s="27">
        <v>-409</v>
      </c>
      <c r="O37" s="29"/>
      <c r="P37" s="27">
        <v>-797</v>
      </c>
      <c r="Q37" s="25"/>
      <c r="R37" s="27">
        <v>-285</v>
      </c>
      <c r="S37" s="25"/>
      <c r="T37" s="27">
        <v>-322</v>
      </c>
      <c r="U37" s="25"/>
      <c r="V37" s="52">
        <v>-139</v>
      </c>
      <c r="W37" s="63"/>
      <c r="X37" s="62">
        <v>-293</v>
      </c>
      <c r="Y37" s="63"/>
      <c r="Z37" s="62">
        <v>45</v>
      </c>
      <c r="AA37" s="36"/>
      <c r="AB37" s="40">
        <v>378</v>
      </c>
      <c r="AC37" s="36"/>
      <c r="AD37" s="67"/>
      <c r="AE37" s="43"/>
      <c r="AF37" s="42"/>
    </row>
    <row r="38" spans="1:32" s="8" customFormat="1" ht="9.65" customHeight="1" x14ac:dyDescent="0.25">
      <c r="A38" s="171" t="s">
        <v>38</v>
      </c>
      <c r="B38" s="171"/>
      <c r="C38" s="171"/>
      <c r="D38" s="87">
        <v>-1</v>
      </c>
      <c r="E38" s="88"/>
      <c r="F38" s="87">
        <v>348</v>
      </c>
      <c r="G38" s="88"/>
      <c r="H38" s="87">
        <v>-683</v>
      </c>
      <c r="I38" s="88"/>
      <c r="J38" s="87">
        <v>1296</v>
      </c>
      <c r="K38" s="88"/>
      <c r="L38" s="87">
        <v>1633</v>
      </c>
      <c r="M38" s="88"/>
      <c r="N38" s="87">
        <v>1703</v>
      </c>
      <c r="O38" s="89"/>
      <c r="P38" s="87">
        <v>2410</v>
      </c>
      <c r="Q38" s="79"/>
      <c r="R38" s="87">
        <v>3610</v>
      </c>
      <c r="S38" s="79"/>
      <c r="T38" s="87">
        <v>3631</v>
      </c>
      <c r="U38" s="79"/>
      <c r="V38" s="90">
        <v>2675</v>
      </c>
      <c r="W38" s="145"/>
      <c r="X38" s="146">
        <v>1705</v>
      </c>
      <c r="Y38" s="145"/>
      <c r="Z38" s="146">
        <v>1549</v>
      </c>
      <c r="AA38" s="147"/>
      <c r="AB38" s="75">
        <v>1913</v>
      </c>
      <c r="AC38" s="147"/>
      <c r="AD38" s="86"/>
      <c r="AE38" s="148"/>
      <c r="AF38" s="42"/>
    </row>
    <row r="39" spans="1:32" s="8" customFormat="1" ht="9.65" customHeight="1" x14ac:dyDescent="0.25">
      <c r="A39" s="174" t="s">
        <v>3</v>
      </c>
      <c r="B39" s="174"/>
      <c r="C39" s="174"/>
      <c r="D39" s="27">
        <v>-159</v>
      </c>
      <c r="E39" s="28"/>
      <c r="F39" s="27">
        <v>-1019</v>
      </c>
      <c r="G39" s="28"/>
      <c r="H39" s="27">
        <v>20</v>
      </c>
      <c r="I39" s="28"/>
      <c r="J39" s="27">
        <v>411</v>
      </c>
      <c r="K39" s="28"/>
      <c r="L39" s="27">
        <v>1007</v>
      </c>
      <c r="M39" s="28"/>
      <c r="N39" s="27">
        <v>273</v>
      </c>
      <c r="O39" s="29"/>
      <c r="P39" s="27">
        <v>570</v>
      </c>
      <c r="Q39" s="25"/>
      <c r="R39" s="27">
        <v>529</v>
      </c>
      <c r="S39" s="25"/>
      <c r="T39" s="27">
        <v>647</v>
      </c>
      <c r="U39" s="25"/>
      <c r="V39" s="52">
        <v>236</v>
      </c>
      <c r="W39" s="64"/>
      <c r="X39" s="62">
        <v>279</v>
      </c>
      <c r="Y39" s="64"/>
      <c r="Z39" s="62">
        <v>465</v>
      </c>
      <c r="AA39" s="37"/>
      <c r="AB39" s="40">
        <v>655</v>
      </c>
      <c r="AC39" s="37"/>
      <c r="AD39" s="67"/>
      <c r="AE39" s="43"/>
      <c r="AF39" s="42"/>
    </row>
    <row r="40" spans="1:32" s="8" customFormat="1" ht="9.65" customHeight="1" x14ac:dyDescent="0.25">
      <c r="A40" s="171" t="s">
        <v>43</v>
      </c>
      <c r="B40" s="171"/>
      <c r="C40" s="171"/>
      <c r="D40" s="87">
        <v>-432</v>
      </c>
      <c r="E40" s="88"/>
      <c r="F40" s="87">
        <v>-687</v>
      </c>
      <c r="G40" s="88"/>
      <c r="H40" s="94">
        <v>-456</v>
      </c>
      <c r="I40" s="88"/>
      <c r="J40" s="87">
        <v>-53</v>
      </c>
      <c r="K40" s="88"/>
      <c r="L40" s="87">
        <v>258</v>
      </c>
      <c r="M40" s="88"/>
      <c r="N40" s="87">
        <v>563</v>
      </c>
      <c r="O40" s="89"/>
      <c r="P40" s="87">
        <v>92</v>
      </c>
      <c r="Q40" s="79"/>
      <c r="R40" s="87">
        <v>65</v>
      </c>
      <c r="S40" s="79"/>
      <c r="T40" s="87">
        <v>-340</v>
      </c>
      <c r="U40" s="79"/>
      <c r="V40" s="90">
        <v>142</v>
      </c>
      <c r="W40" s="92"/>
      <c r="X40" s="83">
        <v>-272</v>
      </c>
      <c r="Y40" s="92"/>
      <c r="Z40" s="83">
        <v>460</v>
      </c>
      <c r="AA40" s="93"/>
      <c r="AB40" s="75">
        <v>-118</v>
      </c>
      <c r="AC40" s="93"/>
      <c r="AD40" s="86"/>
      <c r="AE40" s="91"/>
      <c r="AF40" s="42"/>
    </row>
    <row r="41" spans="1:32" s="8" customFormat="1" ht="9.65" customHeight="1" x14ac:dyDescent="0.25">
      <c r="A41" s="174" t="s">
        <v>25</v>
      </c>
      <c r="B41" s="174"/>
      <c r="C41" s="174"/>
      <c r="D41" s="27">
        <v>1475</v>
      </c>
      <c r="E41" s="28"/>
      <c r="F41" s="27">
        <v>-1110</v>
      </c>
      <c r="G41" s="28"/>
      <c r="H41" s="27">
        <v>1045</v>
      </c>
      <c r="I41" s="28"/>
      <c r="J41" s="27">
        <v>3144</v>
      </c>
      <c r="K41" s="28"/>
      <c r="L41" s="27">
        <v>3535</v>
      </c>
      <c r="M41" s="28"/>
      <c r="N41" s="27">
        <v>3876</v>
      </c>
      <c r="O41" s="29"/>
      <c r="P41" s="27">
        <v>2060</v>
      </c>
      <c r="Q41" s="25"/>
      <c r="R41" s="27">
        <v>3618</v>
      </c>
      <c r="S41" s="25"/>
      <c r="T41" s="27">
        <v>3499</v>
      </c>
      <c r="U41" s="25"/>
      <c r="V41" s="52">
        <v>3064</v>
      </c>
      <c r="W41" s="64"/>
      <c r="X41" s="62">
        <v>3481</v>
      </c>
      <c r="Y41" s="64"/>
      <c r="Z41" s="62">
        <v>3809</v>
      </c>
      <c r="AA41" s="37"/>
      <c r="AB41" s="40">
        <v>3466</v>
      </c>
      <c r="AC41" s="37"/>
      <c r="AD41" s="67"/>
      <c r="AE41" s="43"/>
      <c r="AF41" s="42"/>
    </row>
    <row r="42" spans="1:32" s="8" customFormat="1" ht="9.65" customHeight="1" x14ac:dyDescent="0.25">
      <c r="A42" s="171" t="s">
        <v>37</v>
      </c>
      <c r="B42" s="171"/>
      <c r="C42" s="171"/>
      <c r="D42" s="87">
        <v>20</v>
      </c>
      <c r="E42" s="88"/>
      <c r="F42" s="87">
        <v>-1090</v>
      </c>
      <c r="G42" s="88"/>
      <c r="H42" s="87">
        <v>-1692</v>
      </c>
      <c r="I42" s="88"/>
      <c r="J42" s="87">
        <v>864</v>
      </c>
      <c r="K42" s="88"/>
      <c r="L42" s="87">
        <v>472</v>
      </c>
      <c r="M42" s="88"/>
      <c r="N42" s="87">
        <v>300</v>
      </c>
      <c r="O42" s="89"/>
      <c r="P42" s="87">
        <v>155</v>
      </c>
      <c r="Q42" s="79"/>
      <c r="R42" s="87">
        <v>290</v>
      </c>
      <c r="S42" s="79"/>
      <c r="T42" s="87">
        <v>507</v>
      </c>
      <c r="U42" s="79"/>
      <c r="V42" s="90">
        <v>453</v>
      </c>
      <c r="W42" s="92"/>
      <c r="X42" s="83">
        <v>715</v>
      </c>
      <c r="Y42" s="92"/>
      <c r="Z42" s="83">
        <v>494</v>
      </c>
      <c r="AA42" s="93"/>
      <c r="AB42" s="75">
        <v>452</v>
      </c>
      <c r="AC42" s="93"/>
      <c r="AD42" s="86"/>
      <c r="AE42" s="91"/>
      <c r="AF42" s="42"/>
    </row>
    <row r="43" spans="1:32" s="8" customFormat="1" ht="10.5" customHeight="1" x14ac:dyDescent="0.25">
      <c r="A43" s="170" t="s">
        <v>16</v>
      </c>
      <c r="B43" s="170"/>
      <c r="C43" s="170"/>
      <c r="D43" s="125"/>
      <c r="E43" s="125"/>
      <c r="F43" s="27"/>
      <c r="G43" s="27"/>
      <c r="H43" s="125"/>
      <c r="I43" s="125"/>
      <c r="J43" s="27"/>
      <c r="K43" s="27"/>
      <c r="L43" s="30"/>
      <c r="M43" s="27"/>
      <c r="N43" s="30"/>
      <c r="O43" s="31"/>
      <c r="P43" s="27"/>
      <c r="Q43" s="31"/>
      <c r="R43" s="27"/>
      <c r="S43" s="31"/>
      <c r="T43" s="27"/>
      <c r="U43" s="31"/>
      <c r="V43" s="52"/>
      <c r="W43" s="126"/>
      <c r="X43" s="62"/>
      <c r="Y43" s="126"/>
      <c r="Z43" s="62"/>
      <c r="AA43" s="127"/>
      <c r="AB43" s="39"/>
      <c r="AC43" s="127"/>
      <c r="AD43" s="67"/>
      <c r="AE43" s="67"/>
    </row>
    <row r="44" spans="1:32" s="8" customFormat="1" ht="9.65" customHeight="1" x14ac:dyDescent="0.25">
      <c r="A44" s="169" t="s">
        <v>56</v>
      </c>
      <c r="B44" s="169"/>
      <c r="C44" s="169"/>
      <c r="D44" s="125"/>
      <c r="E44" s="125"/>
      <c r="F44" s="27"/>
      <c r="G44" s="27"/>
      <c r="H44" s="125"/>
      <c r="I44" s="125"/>
      <c r="J44" s="27"/>
      <c r="K44" s="27"/>
      <c r="L44" s="30"/>
      <c r="M44" s="27"/>
      <c r="N44" s="30"/>
      <c r="O44" s="31"/>
      <c r="P44" s="27"/>
      <c r="Q44" s="31"/>
      <c r="R44" s="27"/>
      <c r="S44" s="31"/>
      <c r="T44" s="27"/>
      <c r="U44" s="31"/>
      <c r="V44" s="52"/>
      <c r="W44" s="126"/>
      <c r="X44" s="62"/>
      <c r="Y44" s="126"/>
      <c r="Z44" s="62"/>
      <c r="AA44" s="127"/>
      <c r="AB44" s="39"/>
      <c r="AC44" s="127"/>
      <c r="AD44" s="67"/>
      <c r="AE44" s="67"/>
    </row>
    <row r="45" spans="1:32" s="8" customFormat="1" ht="10.5" customHeight="1" x14ac:dyDescent="0.25">
      <c r="A45" s="172" t="s">
        <v>63</v>
      </c>
      <c r="B45" s="172"/>
      <c r="C45" s="172"/>
      <c r="D45" s="87">
        <v>-1979</v>
      </c>
      <c r="E45" s="87"/>
      <c r="F45" s="87">
        <v>-5864</v>
      </c>
      <c r="G45" s="87"/>
      <c r="H45" s="87">
        <v>-5825</v>
      </c>
      <c r="I45" s="87"/>
      <c r="J45" s="87">
        <v>2522</v>
      </c>
      <c r="K45" s="87"/>
      <c r="L45" s="87">
        <v>4005</v>
      </c>
      <c r="M45" s="87"/>
      <c r="N45" s="87">
        <v>2368</v>
      </c>
      <c r="O45" s="79"/>
      <c r="P45" s="87">
        <v>1116</v>
      </c>
      <c r="Q45" s="79"/>
      <c r="R45" s="87">
        <v>3837</v>
      </c>
      <c r="S45" s="79"/>
      <c r="T45" s="87">
        <v>2980</v>
      </c>
      <c r="U45" s="79"/>
      <c r="V45" s="90">
        <v>3201</v>
      </c>
      <c r="W45" s="82"/>
      <c r="X45" s="83">
        <v>1048</v>
      </c>
      <c r="Y45" s="82"/>
      <c r="Z45" s="83">
        <v>3002</v>
      </c>
      <c r="AA45" s="84"/>
      <c r="AB45" s="75">
        <v>2401</v>
      </c>
      <c r="AC45" s="84"/>
      <c r="AD45" s="86"/>
      <c r="AE45" s="86"/>
      <c r="AF45" s="166"/>
    </row>
    <row r="46" spans="1:32" s="8" customFormat="1" ht="10.5" customHeight="1" x14ac:dyDescent="0.25">
      <c r="A46" s="173" t="s">
        <v>64</v>
      </c>
      <c r="B46" s="173"/>
      <c r="C46" s="173"/>
      <c r="D46" s="27">
        <v>2040</v>
      </c>
      <c r="E46" s="28"/>
      <c r="F46" s="27">
        <v>3383</v>
      </c>
      <c r="G46" s="28"/>
      <c r="H46" s="27">
        <v>5727</v>
      </c>
      <c r="I46" s="28"/>
      <c r="J46" s="27">
        <v>4769</v>
      </c>
      <c r="K46" s="28"/>
      <c r="L46" s="27">
        <v>4153</v>
      </c>
      <c r="M46" s="28"/>
      <c r="N46" s="27">
        <v>3813</v>
      </c>
      <c r="O46" s="25"/>
      <c r="P46" s="27">
        <v>3720</v>
      </c>
      <c r="Q46" s="25"/>
      <c r="R46" s="27">
        <v>4124</v>
      </c>
      <c r="S46" s="25"/>
      <c r="T46" s="27">
        <v>4579</v>
      </c>
      <c r="U46" s="25"/>
      <c r="V46" s="52">
        <v>3135</v>
      </c>
      <c r="W46" s="63"/>
      <c r="X46" s="62">
        <v>2884</v>
      </c>
      <c r="Y46" s="63"/>
      <c r="Z46" s="62">
        <v>3682</v>
      </c>
      <c r="AA46" s="36"/>
      <c r="AB46" s="40">
        <v>4294</v>
      </c>
      <c r="AC46" s="36"/>
      <c r="AD46" s="67"/>
      <c r="AE46" s="67"/>
      <c r="AF46" s="166"/>
    </row>
    <row r="47" spans="1:32" s="8" customFormat="1" ht="10.5" customHeight="1" x14ac:dyDescent="0.25">
      <c r="A47" s="171" t="s">
        <v>40</v>
      </c>
      <c r="B47" s="171"/>
      <c r="C47" s="171"/>
      <c r="D47" s="87">
        <v>211</v>
      </c>
      <c r="E47" s="87"/>
      <c r="F47" s="87">
        <v>1851</v>
      </c>
      <c r="G47" s="87"/>
      <c r="H47" s="87">
        <v>1141</v>
      </c>
      <c r="I47" s="87"/>
      <c r="J47" s="87">
        <v>-1761</v>
      </c>
      <c r="K47" s="87"/>
      <c r="L47" s="87">
        <v>-181</v>
      </c>
      <c r="M47" s="87"/>
      <c r="N47" s="87">
        <v>1218</v>
      </c>
      <c r="O47" s="101"/>
      <c r="P47" s="87">
        <v>-4434</v>
      </c>
      <c r="Q47" s="79"/>
      <c r="R47" s="87">
        <v>-1167</v>
      </c>
      <c r="S47" s="79"/>
      <c r="T47" s="87">
        <v>-1260</v>
      </c>
      <c r="U47" s="79"/>
      <c r="V47" s="90">
        <v>1022</v>
      </c>
      <c r="W47" s="97"/>
      <c r="X47" s="83">
        <v>2105</v>
      </c>
      <c r="Y47" s="97"/>
      <c r="Z47" s="83">
        <v>-374</v>
      </c>
      <c r="AA47" s="98"/>
      <c r="AB47" s="85">
        <v>213</v>
      </c>
      <c r="AC47" s="156"/>
      <c r="AD47" s="86"/>
      <c r="AE47" s="86"/>
    </row>
    <row r="48" spans="1:32" s="8" customFormat="1" ht="11.15" customHeight="1" x14ac:dyDescent="0.25">
      <c r="A48" s="170" t="s">
        <v>65</v>
      </c>
      <c r="B48" s="170"/>
      <c r="C48" s="170"/>
      <c r="D48" s="28"/>
      <c r="E48" s="28"/>
      <c r="F48" s="28"/>
      <c r="G48" s="28"/>
      <c r="H48" s="28"/>
      <c r="I48" s="28"/>
      <c r="J48" s="28"/>
      <c r="K48" s="28"/>
      <c r="L48" s="128"/>
      <c r="M48" s="28"/>
      <c r="N48" s="128"/>
      <c r="O48" s="25"/>
      <c r="P48" s="28"/>
      <c r="Q48" s="25"/>
      <c r="R48" s="28"/>
      <c r="S48" s="25"/>
      <c r="T48" s="28"/>
      <c r="U48" s="25"/>
      <c r="V48" s="129"/>
      <c r="W48" s="63"/>
      <c r="X48" s="62"/>
      <c r="Y48" s="63"/>
      <c r="Z48" s="62"/>
      <c r="AA48" s="36"/>
      <c r="AB48" s="39"/>
      <c r="AC48" s="36"/>
      <c r="AD48" s="67"/>
      <c r="AE48" s="67"/>
    </row>
    <row r="49" spans="1:34" s="8" customFormat="1" ht="10" customHeight="1" x14ac:dyDescent="0.25">
      <c r="A49" s="169" t="s">
        <v>56</v>
      </c>
      <c r="B49" s="169"/>
      <c r="C49" s="169"/>
      <c r="D49" s="130">
        <v>201894</v>
      </c>
      <c r="E49" s="130"/>
      <c r="F49" s="130">
        <v>206970</v>
      </c>
      <c r="G49" s="130"/>
      <c r="H49" s="130">
        <v>212052</v>
      </c>
      <c r="I49" s="130"/>
      <c r="J49" s="130">
        <v>216001</v>
      </c>
      <c r="K49" s="130"/>
      <c r="L49" s="130">
        <v>216112</v>
      </c>
      <c r="M49" s="130"/>
      <c r="N49" s="130">
        <v>218554</v>
      </c>
      <c r="O49" s="130"/>
      <c r="P49" s="130">
        <v>217407</v>
      </c>
      <c r="Q49" s="130"/>
      <c r="R49" s="130">
        <v>215252</v>
      </c>
      <c r="S49" s="130"/>
      <c r="T49" s="130">
        <v>214709</v>
      </c>
      <c r="U49" s="130"/>
      <c r="V49" s="131">
        <v>212108</v>
      </c>
      <c r="W49" s="59"/>
      <c r="X49" s="60">
        <v>214458</v>
      </c>
      <c r="Y49" s="59"/>
      <c r="Z49" s="60">
        <v>216472</v>
      </c>
      <c r="AA49" s="34"/>
      <c r="AB49" s="160">
        <v>219658</v>
      </c>
      <c r="AC49" s="34"/>
      <c r="AD49" s="41">
        <f t="shared" ref="AD49" ca="1" si="5">(AB49-Z49)/(Z49)</f>
        <v>1.47178387967035E-2</v>
      </c>
      <c r="AE49" s="41">
        <f ca="1">(AB49-D49)/(D49)</f>
        <v>8.7986765332303096E-2</v>
      </c>
      <c r="AG49" s="166"/>
    </row>
    <row r="50" spans="1:34" s="8" customFormat="1" ht="13.5" customHeight="1" x14ac:dyDescent="0.25">
      <c r="A50" s="16"/>
      <c r="B50" s="16"/>
      <c r="C50" s="16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2"/>
      <c r="R50" s="17"/>
      <c r="S50" s="12"/>
      <c r="T50" s="17"/>
      <c r="U50" s="12"/>
      <c r="V50" s="17"/>
      <c r="W50" s="9"/>
      <c r="X50" s="9"/>
      <c r="Y50" s="9"/>
      <c r="Z50" s="9"/>
      <c r="AA50" s="9"/>
      <c r="AB50" s="9"/>
      <c r="AC50" s="9"/>
      <c r="AD50" s="11"/>
      <c r="AE50" s="13"/>
      <c r="AG50" s="154"/>
    </row>
    <row r="51" spans="1:34" ht="10" customHeight="1" x14ac:dyDescent="0.35">
      <c r="A51" s="18" t="s">
        <v>41</v>
      </c>
      <c r="B51" s="18"/>
      <c r="C51" s="162" t="s">
        <v>71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3"/>
      <c r="AG51" s="153"/>
      <c r="AH51" s="13"/>
    </row>
    <row r="52" spans="1:34" ht="13.5" customHeight="1" x14ac:dyDescent="0.35">
      <c r="A52" s="18"/>
      <c r="B52" s="18"/>
      <c r="C52" s="162" t="s">
        <v>70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3"/>
      <c r="AG52" s="153"/>
      <c r="AH52" s="13"/>
    </row>
    <row r="53" spans="1:34" ht="13.5" customHeight="1" x14ac:dyDescent="0.35">
      <c r="A53" s="18" t="s">
        <v>24</v>
      </c>
      <c r="B53" s="18"/>
      <c r="C53" s="162" t="s">
        <v>60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3"/>
      <c r="AG53" s="13"/>
      <c r="AH53" s="13"/>
    </row>
    <row r="54" spans="1:34" ht="13.5" customHeight="1" x14ac:dyDescent="0.35">
      <c r="A54" s="18" t="s">
        <v>49</v>
      </c>
      <c r="B54" s="18"/>
      <c r="C54" s="162" t="s">
        <v>67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3"/>
      <c r="AG54" s="13"/>
      <c r="AH54" s="13"/>
    </row>
    <row r="55" spans="1:34" ht="15" customHeight="1" x14ac:dyDescent="0.35">
      <c r="A55" s="18" t="s">
        <v>52</v>
      </c>
      <c r="B55" s="18"/>
      <c r="C55" s="162" t="s">
        <v>59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3"/>
      <c r="AG55" s="13"/>
      <c r="AH55" s="13"/>
    </row>
    <row r="56" spans="1:34" ht="13.5" customHeight="1" x14ac:dyDescent="0.35">
      <c r="A56" s="18" t="s">
        <v>29</v>
      </c>
      <c r="B56" s="18"/>
      <c r="C56" s="162" t="s">
        <v>21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</row>
    <row r="57" spans="1:34" ht="13.5" customHeight="1" x14ac:dyDescent="0.35">
      <c r="A57" s="18" t="s">
        <v>1</v>
      </c>
      <c r="B57" s="18"/>
      <c r="C57" s="162" t="s">
        <v>11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:34" ht="13.5" customHeight="1" x14ac:dyDescent="0.35">
      <c r="A58" s="18" t="s">
        <v>66</v>
      </c>
      <c r="B58" s="19"/>
      <c r="C58" s="162" t="s">
        <v>18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:34" x14ac:dyDescent="0.35">
      <c r="A59" s="167" t="s">
        <v>72</v>
      </c>
      <c r="B59" s="19"/>
      <c r="C59" s="162" t="s">
        <v>73</v>
      </c>
      <c r="D59" s="152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</row>
    <row r="60" spans="1:34" ht="15" customHeight="1" x14ac:dyDescent="0.35">
      <c r="C60" s="151"/>
      <c r="D60" s="15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</row>
    <row r="61" spans="1:34" x14ac:dyDescent="0.35">
      <c r="C61" s="152"/>
      <c r="D61" s="15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</row>
  </sheetData>
  <sheetProtection formatCells="0" formatColumns="0" formatRows="0" insertColumns="0" insertRows="0" deleteColumns="0" deleteRows="0"/>
  <mergeCells count="45">
    <mergeCell ref="A20:C20"/>
    <mergeCell ref="A17:C17"/>
    <mergeCell ref="A16:C16"/>
    <mergeCell ref="E60:AE61"/>
    <mergeCell ref="AD5:AE5"/>
    <mergeCell ref="A12:C12"/>
    <mergeCell ref="A13:C13"/>
    <mergeCell ref="A15:C15"/>
    <mergeCell ref="A23:C23"/>
    <mergeCell ref="A24:C24"/>
    <mergeCell ref="A25:C25"/>
    <mergeCell ref="A29:C29"/>
    <mergeCell ref="A30:C30"/>
    <mergeCell ref="A31:C31"/>
    <mergeCell ref="A32:C32"/>
    <mergeCell ref="A14:C14"/>
    <mergeCell ref="A19:C19"/>
    <mergeCell ref="A7:C7"/>
    <mergeCell ref="A8:C8"/>
    <mergeCell ref="A9:C9"/>
    <mergeCell ref="A10:C10"/>
    <mergeCell ref="A11:C11"/>
    <mergeCell ref="A34:C34"/>
    <mergeCell ref="A35:C35"/>
    <mergeCell ref="A40:C40"/>
    <mergeCell ref="A37:C37"/>
    <mergeCell ref="A38:C38"/>
    <mergeCell ref="A39:C39"/>
    <mergeCell ref="A36:C36"/>
    <mergeCell ref="A3:AE3"/>
    <mergeCell ref="A49:C49"/>
    <mergeCell ref="A43:C43"/>
    <mergeCell ref="A48:C48"/>
    <mergeCell ref="A47:C47"/>
    <mergeCell ref="A42:C42"/>
    <mergeCell ref="A45:C45"/>
    <mergeCell ref="A44:C44"/>
    <mergeCell ref="A46:C46"/>
    <mergeCell ref="A21:C21"/>
    <mergeCell ref="A41:C41"/>
    <mergeCell ref="A26:C26"/>
    <mergeCell ref="A27:C27"/>
    <mergeCell ref="A22:C22"/>
    <mergeCell ref="A28:C28"/>
    <mergeCell ref="A33:C33"/>
  </mergeCells>
  <pageMargins left="0" right="0" top="0" bottom="0" header="0" footer="0"/>
  <pageSetup scale="96" orientation="landscape" r:id="rId1"/>
  <ignoredErrors>
    <ignoredError sqref="AD10:AE10 AD33:AE33 AD28:AE30 AE25:AE27 AD49:AE49 A16 AD16:AE22 AE9 AD24:AE24 AB16 AD12:AE14 AE11 AD9 AD11 AD15 AD31:AE31" unlockedFormula="1"/>
    <ignoredError sqref="A51:A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Josh Meyers</cp:lastModifiedBy>
  <cp:lastPrinted>2017-11-12T17:40:00Z</cp:lastPrinted>
  <dcterms:created xsi:type="dcterms:W3CDTF">2014-06-05T20:17:00Z</dcterms:created>
  <dcterms:modified xsi:type="dcterms:W3CDTF">2017-11-12T17:42:08Z</dcterms:modified>
</cp:coreProperties>
</file>