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2" l="1"/>
  <c r="F11" i="2"/>
  <c r="E11" i="2"/>
  <c r="D11" i="2"/>
  <c r="L11" i="2"/>
  <c r="K11" i="2"/>
  <c r="J11" i="2"/>
  <c r="I11" i="2"/>
  <c r="Q11" i="2"/>
  <c r="P11" i="2"/>
  <c r="O11" i="2"/>
  <c r="N11" i="2"/>
  <c r="V11" i="2"/>
  <c r="U11" i="2"/>
  <c r="T11" i="2"/>
  <c r="S11" i="2"/>
  <c r="X11" i="2"/>
  <c r="Y11" i="2"/>
  <c r="W12" i="2"/>
  <c r="R12" i="2"/>
  <c r="M12" i="2"/>
  <c r="H12" i="2"/>
  <c r="Q14" i="2"/>
  <c r="P14" i="2" s="1"/>
  <c r="O14" i="2" s="1"/>
  <c r="N14" i="2" s="1"/>
  <c r="L14" i="2" s="1"/>
  <c r="K14" i="2" s="1"/>
  <c r="J14" i="2" s="1"/>
  <c r="I14" i="2" s="1"/>
  <c r="G14" i="2" s="1"/>
  <c r="F14" i="2" s="1"/>
  <c r="E14" i="2" s="1"/>
  <c r="D14" i="2" s="1"/>
  <c r="S14" i="2"/>
  <c r="I15" i="2"/>
  <c r="G15" i="2"/>
  <c r="F15" i="2"/>
  <c r="E15" i="2"/>
  <c r="N15" i="2"/>
  <c r="L15" i="2"/>
  <c r="K15" i="2"/>
  <c r="J15" i="2"/>
  <c r="S15" i="2"/>
  <c r="Q15" i="2"/>
  <c r="P15" i="2"/>
  <c r="O15" i="2"/>
  <c r="T15" i="2"/>
  <c r="U15" i="2"/>
  <c r="V15" i="2"/>
  <c r="X15" i="2"/>
  <c r="X14" i="2" s="1"/>
  <c r="V14" i="2" s="1"/>
  <c r="U14" i="2" s="1"/>
  <c r="Y15" i="2"/>
  <c r="D9" i="1" l="1"/>
  <c r="F16" i="1"/>
  <c r="F17" i="1"/>
  <c r="E10" i="1"/>
  <c r="D10" i="1"/>
  <c r="D8" i="1"/>
  <c r="D18" i="1" s="1"/>
  <c r="E8" i="1"/>
  <c r="F18" i="1" s="1"/>
  <c r="E7" i="1"/>
  <c r="D7" i="1"/>
  <c r="E6" i="1"/>
  <c r="D6" i="1"/>
  <c r="D5" i="1"/>
  <c r="E5" i="1"/>
  <c r="E4" i="1"/>
  <c r="D4" i="1"/>
  <c r="E9" i="1" l="1"/>
  <c r="F9" i="1" s="1"/>
  <c r="F8" i="1"/>
  <c r="D15" i="1"/>
  <c r="F5" i="1"/>
  <c r="F6" i="1"/>
  <c r="F7" i="1"/>
  <c r="F4" i="1"/>
  <c r="F15" i="1" l="1"/>
  <c r="D14" i="1"/>
  <c r="D19" i="1"/>
  <c r="F14" i="1"/>
  <c r="F19" i="1"/>
  <c r="D17" i="1"/>
  <c r="D16" i="1"/>
  <c r="F10" i="1"/>
</calcChain>
</file>

<file path=xl/sharedStrings.xml><?xml version="1.0" encoding="utf-8"?>
<sst xmlns="http://schemas.openxmlformats.org/spreadsheetml/2006/main" count="99" uniqueCount="52">
  <si>
    <t>Vendor</t>
  </si>
  <si>
    <t>Apple</t>
  </si>
  <si>
    <t>Samsung</t>
  </si>
  <si>
    <t>Amazon</t>
  </si>
  <si>
    <t>Huawei</t>
  </si>
  <si>
    <t>Lenovo</t>
  </si>
  <si>
    <t>Totals</t>
  </si>
  <si>
    <t>Source: Strategy Analytics' Connected Computing Devices service</t>
  </si>
  <si>
    <t>Others</t>
  </si>
  <si>
    <t>Growth Y/Y</t>
  </si>
  <si>
    <t>Q2 '19</t>
  </si>
  <si>
    <t>Q2 '18</t>
  </si>
  <si>
    <r>
      <t xml:space="preserve">Global Mobile Computing Market Share by Vendor
</t>
    </r>
    <r>
      <rPr>
        <sz val="11"/>
        <rFont val="Arial"/>
        <family val="2"/>
      </rPr>
      <t>(Final Results, % of Total Shipments)</t>
    </r>
  </si>
  <si>
    <r>
      <t xml:space="preserve">Global Mobile Computing Shipments by Vendor
</t>
    </r>
    <r>
      <rPr>
        <sz val="11"/>
        <rFont val="Arial"/>
        <family val="2"/>
      </rPr>
      <t>(Final Results, Millions of Units)</t>
    </r>
  </si>
  <si>
    <t>HP</t>
  </si>
  <si>
    <t>Dell</t>
  </si>
  <si>
    <t>Acer</t>
  </si>
  <si>
    <t>Asus</t>
  </si>
  <si>
    <t>Q1 '15</t>
  </si>
  <si>
    <t>Q2 '15</t>
  </si>
  <si>
    <t>Q3 '15</t>
  </si>
  <si>
    <t>Q4 '15</t>
  </si>
  <si>
    <t>Q1 '16</t>
  </si>
  <si>
    <t>Q2 '16</t>
  </si>
  <si>
    <t>Q3 '16</t>
  </si>
  <si>
    <t>Q4 '16</t>
  </si>
  <si>
    <t>Q1 '17</t>
  </si>
  <si>
    <t>Q2 '17</t>
  </si>
  <si>
    <t>Q3 '17</t>
  </si>
  <si>
    <t>Q4 '17</t>
  </si>
  <si>
    <t>Q1 '18</t>
  </si>
  <si>
    <t>Q3 '18</t>
  </si>
  <si>
    <t>Q4 '18</t>
  </si>
  <si>
    <t>Q1 '19</t>
  </si>
  <si>
    <t>Total</t>
  </si>
  <si>
    <t>Laptops</t>
  </si>
  <si>
    <t>Tablets</t>
  </si>
  <si>
    <t>Motorola</t>
  </si>
  <si>
    <t>LG</t>
  </si>
  <si>
    <t>RiM</t>
  </si>
  <si>
    <t>Toshiba</t>
  </si>
  <si>
    <t>ZTE</t>
  </si>
  <si>
    <t>Viewsonic</t>
  </si>
  <si>
    <t>Sony</t>
  </si>
  <si>
    <t>HTC</t>
  </si>
  <si>
    <t>Archos</t>
  </si>
  <si>
    <t>Vizio</t>
  </si>
  <si>
    <t>Nook</t>
  </si>
  <si>
    <t>Microsoft</t>
  </si>
  <si>
    <t>TCL-Alcatel</t>
  </si>
  <si>
    <t>Xiaomi</t>
  </si>
  <si>
    <t>White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</si>
</sst>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53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164" fontId="4" fillId="2" borderId="0" xfId="0" applyNumberFormat="1" applyFont="1" applyFill="1" applyAlignment="1">
      <alignment wrapText="1"/>
    </xf>
    <xf numFmtId="0" fontId="0" fillId="2" borderId="0" xfId="0" applyFill="1"/>
    <xf numFmtId="0" fontId="6" fillId="2" borderId="0" xfId="0" applyFont="1" applyFill="1" applyAlignment="1"/>
    <xf numFmtId="16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0" fontId="7" fillId="0" borderId="0" xfId="0" applyFont="1" applyBorder="1" applyAlignment="1">
      <alignment horizontal="left" indent="3"/>
    </xf>
    <xf numFmtId="0" fontId="7" fillId="3" borderId="2" xfId="0" applyFont="1" applyFill="1" applyBorder="1" applyAlignment="1">
      <alignment horizontal="left" indent="1"/>
    </xf>
    <xf numFmtId="0" fontId="7" fillId="3" borderId="3" xfId="2" applyNumberFormat="1" applyFont="1" applyFill="1" applyBorder="1" applyAlignment="1">
      <alignment horizontal="right"/>
    </xf>
    <xf numFmtId="164" fontId="7" fillId="0" borderId="4" xfId="3" applyNumberFormat="1" applyFont="1" applyBorder="1" applyAlignment="1">
      <alignment horizontal="right"/>
    </xf>
    <xf numFmtId="164" fontId="7" fillId="3" borderId="4" xfId="3" applyNumberFormat="1" applyFont="1" applyFill="1" applyBorder="1" applyAlignment="1">
      <alignment horizontal="right"/>
    </xf>
    <xf numFmtId="164" fontId="7" fillId="0" borderId="0" xfId="3" applyNumberFormat="1" applyFont="1" applyAlignment="1">
      <alignment horizontal="right"/>
    </xf>
    <xf numFmtId="164" fontId="7" fillId="3" borderId="0" xfId="3" applyNumberFormat="1" applyFont="1" applyFill="1" applyAlignment="1">
      <alignment horizontal="right"/>
    </xf>
    <xf numFmtId="0" fontId="9" fillId="3" borderId="1" xfId="0" applyFont="1" applyFill="1" applyBorder="1" applyAlignment="1">
      <alignment horizontal="left" indent="3"/>
    </xf>
    <xf numFmtId="164" fontId="9" fillId="3" borderId="1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left" indent="1"/>
    </xf>
    <xf numFmtId="0" fontId="7" fillId="3" borderId="4" xfId="2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 indent="3"/>
    </xf>
    <xf numFmtId="0" fontId="0" fillId="0" borderId="0" xfId="0" applyFont="1" applyBorder="1" applyAlignment="1">
      <alignment horizontal="left" indent="3"/>
    </xf>
    <xf numFmtId="164" fontId="0" fillId="3" borderId="0" xfId="3" applyNumberFormat="1" applyFont="1" applyFill="1" applyAlignment="1">
      <alignment horizontal="right"/>
    </xf>
    <xf numFmtId="164" fontId="0" fillId="0" borderId="0" xfId="3" applyNumberFormat="1" applyFont="1" applyAlignment="1">
      <alignment horizontal="right"/>
    </xf>
    <xf numFmtId="164" fontId="0" fillId="0" borderId="0" xfId="0" applyNumberFormat="1"/>
    <xf numFmtId="0" fontId="4" fillId="2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9" fontId="3" fillId="3" borderId="1" xfId="1" applyFont="1" applyFill="1" applyBorder="1" applyAlignment="1">
      <alignment horizontal="center"/>
    </xf>
    <xf numFmtId="165" fontId="4" fillId="2" borderId="0" xfId="1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9" fontId="6" fillId="3" borderId="0" xfId="1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</cellXfs>
  <cellStyles count="4">
    <cellStyle name="Normal" xfId="0" builtinId="0"/>
    <cellStyle name="Normal_vendor main" xfId="2"/>
    <cellStyle name="Percent" xfId="1" builtinId="5"/>
    <cellStyle name="Percent 3 2" xfId="3"/>
  </cellStyles>
  <dxfs count="0"/>
  <tableStyles count="0" defaultTableStyle="TableStyleMedium2" defaultPivotStyle="PivotStyleLight16"/>
  <colors>
    <mruColors>
      <color rgb="FF47A1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tabSelected="1" zoomScaleNormal="100" workbookViewId="0">
      <selection activeCell="F8" sqref="F8:G8"/>
    </sheetView>
  </sheetViews>
  <sheetFormatPr defaultRowHeight="15" x14ac:dyDescent="0.25"/>
  <cols>
    <col min="1" max="1" width="2.140625" customWidth="1"/>
  </cols>
  <sheetData>
    <row r="1" spans="2:14" ht="9.75" customHeight="1" x14ac:dyDescent="0.25">
      <c r="N1" s="2"/>
    </row>
    <row r="2" spans="2:14" ht="30" customHeight="1" x14ac:dyDescent="0.25">
      <c r="B2" s="29" t="s">
        <v>13</v>
      </c>
      <c r="C2" s="29"/>
      <c r="D2" s="29"/>
      <c r="E2" s="29"/>
      <c r="F2" s="29"/>
      <c r="G2" s="29"/>
      <c r="N2" s="2"/>
    </row>
    <row r="3" spans="2:14" x14ac:dyDescent="0.25">
      <c r="B3" s="24" t="s">
        <v>0</v>
      </c>
      <c r="C3" s="24"/>
      <c r="D3" s="6" t="s">
        <v>10</v>
      </c>
      <c r="E3" s="6" t="s">
        <v>11</v>
      </c>
      <c r="F3" s="27" t="s">
        <v>9</v>
      </c>
      <c r="G3" s="27"/>
      <c r="N3" s="2"/>
    </row>
    <row r="4" spans="2:14" x14ac:dyDescent="0.25">
      <c r="B4" s="23" t="s">
        <v>1</v>
      </c>
      <c r="C4" s="23"/>
      <c r="D4" s="1">
        <f>Sheet2!Y6+Sheet2!Y17</f>
        <v>14.620163961767162</v>
      </c>
      <c r="E4" s="1">
        <f>Sheet2!T6+Sheet2!T17</f>
        <v>15.003462064691778</v>
      </c>
      <c r="F4" s="28">
        <f t="shared" ref="F4:F10" si="0">D4/E4-1</f>
        <v>-2.5547310432213255E-2</v>
      </c>
      <c r="G4" s="28"/>
      <c r="N4" s="2"/>
    </row>
    <row r="5" spans="2:14" x14ac:dyDescent="0.25">
      <c r="B5" s="23" t="s">
        <v>5</v>
      </c>
      <c r="C5" s="23"/>
      <c r="D5" s="1">
        <f>Sheet2!Y10+Sheet2!Y27</f>
        <v>14.109665910422727</v>
      </c>
      <c r="E5" s="1">
        <f>Sheet2!T10+Sheet2!T27</f>
        <v>11.856206762330851</v>
      </c>
      <c r="F5" s="28">
        <f t="shared" si="0"/>
        <v>0.19006577679224446</v>
      </c>
      <c r="G5" s="28"/>
      <c r="N5" s="2"/>
    </row>
    <row r="6" spans="2:14" x14ac:dyDescent="0.25">
      <c r="B6" s="23" t="s">
        <v>14</v>
      </c>
      <c r="C6" s="23"/>
      <c r="D6" s="1">
        <f>Sheet2!Y9+Sheet2!Y26</f>
        <v>9.460641910314493</v>
      </c>
      <c r="E6" s="1">
        <f>Sheet2!T9+Sheet2!T26</f>
        <v>9.7378924513459264</v>
      </c>
      <c r="F6" s="28">
        <f t="shared" si="0"/>
        <v>-2.8471308593381872E-2</v>
      </c>
      <c r="G6" s="28"/>
      <c r="N6" s="2"/>
    </row>
    <row r="7" spans="2:14" x14ac:dyDescent="0.25">
      <c r="B7" s="23" t="s">
        <v>15</v>
      </c>
      <c r="C7" s="23"/>
      <c r="D7" s="1">
        <f>Sheet2!Y8+Sheet2!Y24</f>
        <v>7.379563398200097</v>
      </c>
      <c r="E7" s="1">
        <f>Sheet2!T8+Sheet2!T24</f>
        <v>7.1520612742961847</v>
      </c>
      <c r="F7" s="28">
        <f t="shared" si="0"/>
        <v>3.1809308558573557E-2</v>
      </c>
      <c r="G7" s="28"/>
      <c r="N7" s="2"/>
    </row>
    <row r="8" spans="2:14" x14ac:dyDescent="0.25">
      <c r="B8" s="23" t="s">
        <v>2</v>
      </c>
      <c r="C8" s="23"/>
      <c r="D8" s="1">
        <f>Sheet2!Y12+Sheet2!Y18</f>
        <v>5.3800000000000008</v>
      </c>
      <c r="E8" s="1">
        <f>Sheet2!T12+Sheet2!T18</f>
        <v>5.3050000000000006</v>
      </c>
      <c r="F8" s="28">
        <f t="shared" si="0"/>
        <v>1.413760603204528E-2</v>
      </c>
      <c r="G8" s="28"/>
      <c r="N8" s="2"/>
    </row>
    <row r="9" spans="2:14" x14ac:dyDescent="0.25">
      <c r="B9" s="23" t="s">
        <v>8</v>
      </c>
      <c r="C9" s="23"/>
      <c r="D9" s="1">
        <f>D10-D4-D5-D6-D7-D8</f>
        <v>29.141617290847996</v>
      </c>
      <c r="E9" s="1">
        <f>E10-E4-E5-E6-E7-E8</f>
        <v>31.424232203705344</v>
      </c>
      <c r="F9" s="28">
        <f t="shared" si="0"/>
        <v>-7.2638685268758829E-2</v>
      </c>
      <c r="G9" s="28"/>
      <c r="N9" s="2"/>
    </row>
    <row r="10" spans="2:14" x14ac:dyDescent="0.25">
      <c r="B10" s="5" t="s">
        <v>6</v>
      </c>
      <c r="C10" s="5"/>
      <c r="D10" s="4">
        <f>Sheet2!Y13+Sheet2!Y42</f>
        <v>80.091652471552479</v>
      </c>
      <c r="E10" s="4">
        <f>Sheet2!T13+Sheet2!T42</f>
        <v>80.478854756370083</v>
      </c>
      <c r="F10" s="25">
        <f t="shared" si="0"/>
        <v>-4.8112300552706211E-3</v>
      </c>
      <c r="G10" s="25"/>
      <c r="N10" s="2"/>
    </row>
    <row r="11" spans="2:14" ht="9.75" customHeight="1" x14ac:dyDescent="0.25">
      <c r="B11" s="2"/>
      <c r="C11" s="2"/>
      <c r="D11" s="2"/>
      <c r="E11" s="2"/>
      <c r="F11" s="2"/>
      <c r="G11" s="2"/>
      <c r="N11" s="2"/>
    </row>
    <row r="12" spans="2:14" ht="30" customHeight="1" x14ac:dyDescent="0.25">
      <c r="B12" s="29" t="s">
        <v>12</v>
      </c>
      <c r="C12" s="29"/>
      <c r="D12" s="29"/>
      <c r="E12" s="29"/>
      <c r="F12" s="29"/>
      <c r="G12" s="29"/>
      <c r="N12" s="2"/>
    </row>
    <row r="13" spans="2:14" x14ac:dyDescent="0.25">
      <c r="B13" s="24" t="s">
        <v>0</v>
      </c>
      <c r="C13" s="24"/>
      <c r="D13" s="27" t="s">
        <v>10</v>
      </c>
      <c r="E13" s="27"/>
      <c r="F13" s="27" t="s">
        <v>11</v>
      </c>
      <c r="G13" s="27"/>
      <c r="N13" s="2"/>
    </row>
    <row r="14" spans="2:14" x14ac:dyDescent="0.25">
      <c r="B14" s="23" t="s">
        <v>1</v>
      </c>
      <c r="C14" s="23"/>
      <c r="D14" s="26">
        <f t="shared" ref="D14:D19" si="1">D4/D$10</f>
        <v>0.18254291815192669</v>
      </c>
      <c r="E14" s="26"/>
      <c r="F14" s="26">
        <f>E4/E$10</f>
        <v>0.18642738033625186</v>
      </c>
      <c r="G14" s="26"/>
      <c r="N14" s="2"/>
    </row>
    <row r="15" spans="2:14" x14ac:dyDescent="0.25">
      <c r="B15" s="23" t="s">
        <v>5</v>
      </c>
      <c r="C15" s="23"/>
      <c r="D15" s="26">
        <f t="shared" si="1"/>
        <v>0.17616899483294216</v>
      </c>
      <c r="E15" s="26"/>
      <c r="F15" s="26">
        <f>E5/E$10</f>
        <v>0.14732076889292967</v>
      </c>
      <c r="G15" s="26"/>
      <c r="N15" s="2"/>
    </row>
    <row r="16" spans="2:14" x14ac:dyDescent="0.25">
      <c r="B16" s="23" t="s">
        <v>14</v>
      </c>
      <c r="C16" s="23"/>
      <c r="D16" s="26">
        <f t="shared" si="1"/>
        <v>0.11812269591609177</v>
      </c>
      <c r="E16" s="26"/>
      <c r="F16" s="26">
        <f t="shared" ref="F16:F18" si="2">E6/E$10</f>
        <v>0.12099939146531095</v>
      </c>
      <c r="G16" s="26"/>
      <c r="N16" s="2"/>
    </row>
    <row r="17" spans="2:14" x14ac:dyDescent="0.25">
      <c r="B17" s="23" t="s">
        <v>15</v>
      </c>
      <c r="C17" s="23"/>
      <c r="D17" s="26">
        <f t="shared" si="1"/>
        <v>9.2138982908627376E-2</v>
      </c>
      <c r="E17" s="26"/>
      <c r="F17" s="26">
        <f t="shared" si="2"/>
        <v>8.8868825183301733E-2</v>
      </c>
      <c r="G17" s="26"/>
      <c r="N17" s="2"/>
    </row>
    <row r="18" spans="2:14" x14ac:dyDescent="0.25">
      <c r="B18" s="23" t="s">
        <v>2</v>
      </c>
      <c r="C18" s="23"/>
      <c r="D18" s="26">
        <f t="shared" si="1"/>
        <v>6.7173042807562339E-2</v>
      </c>
      <c r="E18" s="26"/>
      <c r="F18" s="26">
        <f t="shared" si="2"/>
        <v>6.5917936034994309E-2</v>
      </c>
      <c r="G18" s="26"/>
      <c r="N18" s="2"/>
    </row>
    <row r="19" spans="2:14" x14ac:dyDescent="0.25">
      <c r="B19" s="23" t="s">
        <v>8</v>
      </c>
      <c r="C19" s="23"/>
      <c r="D19" s="26">
        <f t="shared" si="1"/>
        <v>0.36385336538284963</v>
      </c>
      <c r="E19" s="26"/>
      <c r="F19" s="26">
        <f>E9/E$10</f>
        <v>0.39046569808721149</v>
      </c>
      <c r="G19" s="26"/>
      <c r="N19" s="2"/>
    </row>
    <row r="20" spans="2:14" x14ac:dyDescent="0.25">
      <c r="B20" s="5" t="s">
        <v>6</v>
      </c>
      <c r="C20" s="5"/>
      <c r="D20" s="25">
        <v>1</v>
      </c>
      <c r="E20" s="25"/>
      <c r="F20" s="25">
        <v>1</v>
      </c>
      <c r="G20" s="25"/>
      <c r="N20" s="2"/>
    </row>
    <row r="21" spans="2:14" x14ac:dyDescent="0.25">
      <c r="B21" s="3" t="s">
        <v>7</v>
      </c>
      <c r="C21" s="3"/>
      <c r="D21" s="3"/>
      <c r="E21" s="3"/>
      <c r="F21" s="3"/>
      <c r="G21" s="3"/>
      <c r="N21" s="2"/>
    </row>
    <row r="22" spans="2:14" x14ac:dyDescent="0.25">
      <c r="N22" s="2"/>
    </row>
  </sheetData>
  <mergeCells count="40">
    <mergeCell ref="D16:E16"/>
    <mergeCell ref="F16:G16"/>
    <mergeCell ref="D13:E13"/>
    <mergeCell ref="F13:G13"/>
    <mergeCell ref="D14:E14"/>
    <mergeCell ref="F14:G14"/>
    <mergeCell ref="D15:E15"/>
    <mergeCell ref="F15:G15"/>
    <mergeCell ref="F7:G7"/>
    <mergeCell ref="F8:G8"/>
    <mergeCell ref="F9:G9"/>
    <mergeCell ref="F10:G10"/>
    <mergeCell ref="B12:G12"/>
    <mergeCell ref="B7:C7"/>
    <mergeCell ref="B8:C8"/>
    <mergeCell ref="B9:C9"/>
    <mergeCell ref="F3:G3"/>
    <mergeCell ref="F4:G4"/>
    <mergeCell ref="F5:G5"/>
    <mergeCell ref="F6:G6"/>
    <mergeCell ref="B2:G2"/>
    <mergeCell ref="B3:C3"/>
    <mergeCell ref="B4:C4"/>
    <mergeCell ref="B5:C5"/>
    <mergeCell ref="B6:C6"/>
    <mergeCell ref="D20:E20"/>
    <mergeCell ref="F20:G20"/>
    <mergeCell ref="D17:E17"/>
    <mergeCell ref="F17:G17"/>
    <mergeCell ref="D18:E18"/>
    <mergeCell ref="F18:G18"/>
    <mergeCell ref="D19:E19"/>
    <mergeCell ref="F19:G19"/>
    <mergeCell ref="B18:C18"/>
    <mergeCell ref="B19:C19"/>
    <mergeCell ref="B13:C13"/>
    <mergeCell ref="B14:C14"/>
    <mergeCell ref="B15:C15"/>
    <mergeCell ref="B16:C16"/>
    <mergeCell ref="B17:C17"/>
  </mergeCells>
  <pageMargins left="0.7" right="0.7" top="0.75" bottom="0.75" header="0.3" footer="0.3"/>
  <pageSetup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2"/>
  <sheetViews>
    <sheetView workbookViewId="0">
      <selection activeCell="Z15" sqref="Z15"/>
    </sheetView>
  </sheetViews>
  <sheetFormatPr defaultRowHeight="15" x14ac:dyDescent="0.25"/>
  <sheetData>
    <row r="3" spans="2:25" x14ac:dyDescent="0.25">
      <c r="B3" t="s">
        <v>35</v>
      </c>
    </row>
    <row r="4" spans="2:25" x14ac:dyDescent="0.25">
      <c r="C4" s="8" t="s">
        <v>0</v>
      </c>
      <c r="D4" s="9" t="s">
        <v>18</v>
      </c>
      <c r="E4" s="9" t="s">
        <v>19</v>
      </c>
      <c r="F4" s="9" t="s">
        <v>20</v>
      </c>
      <c r="G4" s="9" t="s">
        <v>21</v>
      </c>
      <c r="H4" s="9">
        <v>2015</v>
      </c>
      <c r="I4" s="9" t="s">
        <v>22</v>
      </c>
      <c r="J4" s="9" t="s">
        <v>23</v>
      </c>
      <c r="K4" s="9" t="s">
        <v>24</v>
      </c>
      <c r="L4" s="9" t="s">
        <v>25</v>
      </c>
      <c r="M4" s="9">
        <v>2016</v>
      </c>
      <c r="N4" s="9" t="s">
        <v>26</v>
      </c>
      <c r="O4" s="9" t="s">
        <v>27</v>
      </c>
      <c r="P4" s="9" t="s">
        <v>28</v>
      </c>
      <c r="Q4" s="9" t="s">
        <v>29</v>
      </c>
      <c r="R4" s="9">
        <v>2017</v>
      </c>
      <c r="S4" s="9" t="s">
        <v>30</v>
      </c>
      <c r="T4" s="9" t="s">
        <v>11</v>
      </c>
      <c r="U4" s="9" t="s">
        <v>31</v>
      </c>
      <c r="V4" s="9" t="s">
        <v>32</v>
      </c>
      <c r="W4" s="9">
        <v>2018</v>
      </c>
      <c r="X4" s="9" t="s">
        <v>33</v>
      </c>
      <c r="Y4" s="9" t="s">
        <v>10</v>
      </c>
    </row>
    <row r="5" spans="2:25" x14ac:dyDescent="0.25">
      <c r="C5" s="7" t="s">
        <v>16</v>
      </c>
      <c r="D5" s="10">
        <v>3.2915506839485076</v>
      </c>
      <c r="E5" s="10">
        <v>3.5146401223189732</v>
      </c>
      <c r="F5" s="10">
        <v>4.1930288167172689</v>
      </c>
      <c r="G5" s="10">
        <v>3.9103392629747979</v>
      </c>
      <c r="H5" s="11">
        <v>14.909558885959548</v>
      </c>
      <c r="I5" s="10">
        <v>2.9729569257144197</v>
      </c>
      <c r="J5" s="10">
        <v>3.1145931061850685</v>
      </c>
      <c r="K5" s="10">
        <v>3.5676292440132595</v>
      </c>
      <c r="L5" s="10">
        <v>3.8624311178728292</v>
      </c>
      <c r="M5" s="11">
        <v>13.517610393785574</v>
      </c>
      <c r="N5" s="10">
        <v>2.8884277346525136</v>
      </c>
      <c r="O5" s="10">
        <v>2.9885122840337162</v>
      </c>
      <c r="P5" s="10">
        <v>3.8412900216989279</v>
      </c>
      <c r="Q5" s="10">
        <v>3.6503429451766176</v>
      </c>
      <c r="R5" s="11">
        <v>13.368572985561775</v>
      </c>
      <c r="S5" s="10">
        <v>2.8575459800516096</v>
      </c>
      <c r="T5" s="10">
        <v>2.6048702637396572</v>
      </c>
      <c r="U5" s="10">
        <v>3.7114790272857867</v>
      </c>
      <c r="V5" s="10">
        <v>3.6562243315794629</v>
      </c>
      <c r="W5" s="11">
        <v>12.830119602656517</v>
      </c>
      <c r="X5" s="10">
        <v>2.6877994719790488</v>
      </c>
      <c r="Y5" s="10">
        <v>2.6072031717466095</v>
      </c>
    </row>
    <row r="6" spans="2:25" x14ac:dyDescent="0.25">
      <c r="C6" s="7" t="s">
        <v>1</v>
      </c>
      <c r="D6" s="12">
        <v>3.6397124511581738</v>
      </c>
      <c r="E6" s="12">
        <v>3.3681779635310436</v>
      </c>
      <c r="F6" s="12">
        <v>4.0107067128214906</v>
      </c>
      <c r="G6" s="12">
        <v>4.3272106918243978</v>
      </c>
      <c r="H6" s="13">
        <v>15.345807819335107</v>
      </c>
      <c r="I6" s="12">
        <v>3.2919264085788527</v>
      </c>
      <c r="J6" s="12">
        <v>3.4471475059533221</v>
      </c>
      <c r="K6" s="12">
        <v>3.6485402866481662</v>
      </c>
      <c r="L6" s="12">
        <v>3.9776025268225275</v>
      </c>
      <c r="M6" s="13">
        <v>14.365216728002869</v>
      </c>
      <c r="N6" s="12">
        <v>3.3628030410670782</v>
      </c>
      <c r="O6" s="12">
        <v>3.5186499931322537</v>
      </c>
      <c r="P6" s="12">
        <v>4.1186856410415418</v>
      </c>
      <c r="Q6" s="12">
        <v>4.1779046975684615</v>
      </c>
      <c r="R6" s="13">
        <v>15.178043372809336</v>
      </c>
      <c r="S6" s="12">
        <v>3.3406925270557242</v>
      </c>
      <c r="T6" s="12">
        <v>3.4504620646917745</v>
      </c>
      <c r="U6" s="12">
        <v>4.2722725690739338</v>
      </c>
      <c r="V6" s="12">
        <v>4.3935231484888888</v>
      </c>
      <c r="W6" s="13">
        <v>15.456950309310326</v>
      </c>
      <c r="X6" s="12">
        <v>3.5803376106921112</v>
      </c>
      <c r="Y6" s="12">
        <v>3.9101639617671653</v>
      </c>
    </row>
    <row r="7" spans="2:25" x14ac:dyDescent="0.25">
      <c r="C7" s="7" t="s">
        <v>17</v>
      </c>
      <c r="D7" s="12">
        <v>4.0361236695331941</v>
      </c>
      <c r="E7" s="12">
        <v>3.5871055808804897</v>
      </c>
      <c r="F7" s="12">
        <v>3.9385038061888018</v>
      </c>
      <c r="G7" s="12">
        <v>4.839068456555224</v>
      </c>
      <c r="H7" s="13">
        <v>16.40080151315771</v>
      </c>
      <c r="I7" s="12">
        <v>3.5162221793613968</v>
      </c>
      <c r="J7" s="12">
        <v>3.2699795168292365</v>
      </c>
      <c r="K7" s="12">
        <v>3.6996767504615726</v>
      </c>
      <c r="L7" s="12">
        <v>3.8819138272262963</v>
      </c>
      <c r="M7" s="13">
        <v>14.367792273878504</v>
      </c>
      <c r="N7" s="12">
        <v>3.4553334581683401</v>
      </c>
      <c r="O7" s="12">
        <v>3.4457144729925209</v>
      </c>
      <c r="P7" s="12">
        <v>3.7927929233085909</v>
      </c>
      <c r="Q7" s="12">
        <v>3.903807347673272</v>
      </c>
      <c r="R7" s="13">
        <v>14.597648202142725</v>
      </c>
      <c r="S7" s="12">
        <v>3.1527280199407732</v>
      </c>
      <c r="T7" s="12">
        <v>3.1668246781411997</v>
      </c>
      <c r="U7" s="12">
        <v>3.3615597240570025</v>
      </c>
      <c r="V7" s="12">
        <v>3.6360295901012649</v>
      </c>
      <c r="W7" s="13">
        <v>13.317142012240238</v>
      </c>
      <c r="X7" s="12">
        <v>2.9552133482963603</v>
      </c>
      <c r="Y7" s="12">
        <v>3.0021934161665613</v>
      </c>
    </row>
    <row r="8" spans="2:25" x14ac:dyDescent="0.25">
      <c r="C8" s="7" t="s">
        <v>15</v>
      </c>
      <c r="D8" s="12">
        <v>5.3179084120666262</v>
      </c>
      <c r="E8" s="12">
        <v>5.3107422943562659</v>
      </c>
      <c r="F8" s="12">
        <v>6.0163666499285871</v>
      </c>
      <c r="G8" s="12">
        <v>5.8233497638882108</v>
      </c>
      <c r="H8" s="13">
        <v>22.468367120239687</v>
      </c>
      <c r="I8" s="12">
        <v>5.1075186186675268</v>
      </c>
      <c r="J8" s="12">
        <v>5.74231809566332</v>
      </c>
      <c r="K8" s="12">
        <v>6.2476616679872876</v>
      </c>
      <c r="L8" s="12">
        <v>6.4342383310375411</v>
      </c>
      <c r="M8" s="13">
        <v>23.531736713355677</v>
      </c>
      <c r="N8" s="12">
        <v>5.4813969116541505</v>
      </c>
      <c r="O8" s="12">
        <v>6.5067412367304795</v>
      </c>
      <c r="P8" s="12">
        <v>6.6586560717379468</v>
      </c>
      <c r="Q8" s="12">
        <v>6.6235737607157938</v>
      </c>
      <c r="R8" s="13">
        <v>25.270367980838373</v>
      </c>
      <c r="S8" s="12">
        <v>6.4601069648169176</v>
      </c>
      <c r="T8" s="12">
        <v>6.6320612742961851</v>
      </c>
      <c r="U8" s="12">
        <v>7.1123578156323246</v>
      </c>
      <c r="V8" s="12">
        <v>6.9872618401054254</v>
      </c>
      <c r="W8" s="13">
        <v>27.191787894850851</v>
      </c>
      <c r="X8" s="12">
        <v>6.5351043681173042</v>
      </c>
      <c r="Y8" s="12">
        <v>6.9946333982000972</v>
      </c>
    </row>
    <row r="9" spans="2:25" x14ac:dyDescent="0.25">
      <c r="C9" s="7" t="s">
        <v>14</v>
      </c>
      <c r="D9" s="12">
        <v>8.5744573189468039</v>
      </c>
      <c r="E9" s="12">
        <v>7.6696578329828142</v>
      </c>
      <c r="F9" s="12">
        <v>8.4929241185908673</v>
      </c>
      <c r="G9" s="12">
        <v>8.6954265672809363</v>
      </c>
      <c r="H9" s="13">
        <v>33.432465837801416</v>
      </c>
      <c r="I9" s="12">
        <v>7.3975949038281463</v>
      </c>
      <c r="J9" s="12">
        <v>8.0691642950646862</v>
      </c>
      <c r="K9" s="12">
        <v>8.9528907390714192</v>
      </c>
      <c r="L9" s="12">
        <v>9.2511477604942272</v>
      </c>
      <c r="M9" s="13">
        <v>33.670797698458472</v>
      </c>
      <c r="N9" s="12">
        <v>7.9060342432653767</v>
      </c>
      <c r="O9" s="12">
        <v>9.4214261267278481</v>
      </c>
      <c r="P9" s="12">
        <v>8.7553934806496212</v>
      </c>
      <c r="Q9" s="12">
        <v>9.192921678776532</v>
      </c>
      <c r="R9" s="13">
        <v>35.275775529419377</v>
      </c>
      <c r="S9" s="12">
        <v>8.411424456574581</v>
      </c>
      <c r="T9" s="12">
        <v>9.087892451345926</v>
      </c>
      <c r="U9" s="12">
        <v>9.2764266302114926</v>
      </c>
      <c r="V9" s="12">
        <v>9.5894699494588505</v>
      </c>
      <c r="W9" s="13">
        <v>36.36521348759085</v>
      </c>
      <c r="X9" s="12">
        <v>8.2271784742679195</v>
      </c>
      <c r="Y9" s="12">
        <v>8.9406419103144934</v>
      </c>
    </row>
    <row r="10" spans="2:25" x14ac:dyDescent="0.25">
      <c r="C10" s="7" t="s">
        <v>5</v>
      </c>
      <c r="D10" s="12">
        <v>9.2857368390794797</v>
      </c>
      <c r="E10" s="12">
        <v>8.8499258492474251</v>
      </c>
      <c r="F10" s="12">
        <v>10.685110954739773</v>
      </c>
      <c r="G10" s="12">
        <v>10.102977361194412</v>
      </c>
      <c r="H10" s="13">
        <v>38.923751004261085</v>
      </c>
      <c r="I10" s="12">
        <v>8.8878022469807032</v>
      </c>
      <c r="J10" s="12">
        <v>9.1986871296559549</v>
      </c>
      <c r="K10" s="12">
        <v>10.496641043107957</v>
      </c>
      <c r="L10" s="12">
        <v>10.767407286344902</v>
      </c>
      <c r="M10" s="13">
        <v>39.350537706089511</v>
      </c>
      <c r="N10" s="12">
        <v>9.3453835234352773</v>
      </c>
      <c r="O10" s="12">
        <v>9.3523327995695009</v>
      </c>
      <c r="P10" s="12">
        <v>10.029012393492081</v>
      </c>
      <c r="Q10" s="12">
        <v>11.399164701217817</v>
      </c>
      <c r="R10" s="13">
        <v>40.125893417714686</v>
      </c>
      <c r="S10" s="12">
        <v>9.5311930421337099</v>
      </c>
      <c r="T10" s="12">
        <v>9.8641737623308519</v>
      </c>
      <c r="U10" s="12">
        <v>11.25624708856064</v>
      </c>
      <c r="V10" s="12">
        <v>12.522723269738059</v>
      </c>
      <c r="W10" s="13">
        <v>43.174337162763258</v>
      </c>
      <c r="X10" s="12">
        <v>10.354815006337166</v>
      </c>
      <c r="Y10" s="12">
        <v>12.246656910422727</v>
      </c>
    </row>
    <row r="11" spans="2:25" x14ac:dyDescent="0.25">
      <c r="C11" s="7" t="s">
        <v>8</v>
      </c>
      <c r="D11" s="12">
        <f t="shared" ref="D11:G11" si="0">D13-D5-D6-D7-D8-D9-D10-D12</f>
        <v>11.417353382555831</v>
      </c>
      <c r="E11" s="12">
        <f t="shared" si="0"/>
        <v>9.3321173745548975</v>
      </c>
      <c r="F11" s="12">
        <f t="shared" si="0"/>
        <v>9.1105171245101833</v>
      </c>
      <c r="G11" s="12">
        <f t="shared" si="0"/>
        <v>8.7383046489310185</v>
      </c>
      <c r="H11" s="13">
        <v>38.759247819245445</v>
      </c>
      <c r="I11" s="12">
        <f t="shared" ref="I11:L11" si="1">I13-I5-I6-I7-I8-I9-I10-I12</f>
        <v>8.1488493347835824</v>
      </c>
      <c r="J11" s="12">
        <f t="shared" si="1"/>
        <v>7.2423283227816668</v>
      </c>
      <c r="K11" s="12">
        <f t="shared" si="1"/>
        <v>7.511542462913515</v>
      </c>
      <c r="L11" s="12">
        <f t="shared" si="1"/>
        <v>7.0234285878242027</v>
      </c>
      <c r="M11" s="13">
        <v>30.126308486429387</v>
      </c>
      <c r="N11" s="12">
        <f t="shared" ref="N11:Q11" si="2">N13-N5-N6-N7-N8-N9-N10-N12</f>
        <v>7.0676189809330952</v>
      </c>
      <c r="O11" s="12">
        <f t="shared" si="2"/>
        <v>6.3404753827164804</v>
      </c>
      <c r="P11" s="12">
        <f t="shared" si="2"/>
        <v>6.4792086050956712</v>
      </c>
      <c r="Q11" s="12">
        <f t="shared" si="2"/>
        <v>6.6399244154398307</v>
      </c>
      <c r="R11" s="13">
        <v>26.863698511513746</v>
      </c>
      <c r="S11" s="12">
        <f t="shared" ref="S11:V11" si="3">S13-S5-S6-S7-S8-S9-S10-S12</f>
        <v>5.6924159204008049</v>
      </c>
      <c r="T11" s="12">
        <f t="shared" si="3"/>
        <v>5.0286543378244897</v>
      </c>
      <c r="U11" s="12">
        <f t="shared" si="3"/>
        <v>4.9977575668700487</v>
      </c>
      <c r="V11" s="12">
        <f t="shared" si="3"/>
        <v>4.8929612058942782</v>
      </c>
      <c r="W11" s="13">
        <v>21.682267162678219</v>
      </c>
      <c r="X11" s="12">
        <f>X13-X5-X6-X7-X8-X9-X10-X12</f>
        <v>4.9774350552700426</v>
      </c>
      <c r="Y11" s="12">
        <f>Y13-Y5-Y6-Y7-Y8-Y9-Y10-Y12</f>
        <v>4.5383387272179538</v>
      </c>
    </row>
    <row r="12" spans="2:25" x14ac:dyDescent="0.25">
      <c r="C12" s="7" t="s">
        <v>2</v>
      </c>
      <c r="D12" s="12">
        <v>4.5394900001458321E-2</v>
      </c>
      <c r="E12" s="12">
        <v>4.1209180513727711E-2</v>
      </c>
      <c r="F12" s="12">
        <v>3.7409412919919213E-2</v>
      </c>
      <c r="G12" s="12">
        <v>3.6941795258420222E-2</v>
      </c>
      <c r="H12" s="13">
        <f>SUM(D12:G12)</f>
        <v>0.16095528869352546</v>
      </c>
      <c r="I12" s="12">
        <v>4.2085589534909124E-2</v>
      </c>
      <c r="J12" s="12">
        <v>5.2973249040295448E-2</v>
      </c>
      <c r="K12" s="12">
        <v>5.0855293331227111E-2</v>
      </c>
      <c r="L12" s="12">
        <v>5.4245646219975588E-2</v>
      </c>
      <c r="M12" s="13">
        <f>SUM(I12:L12)</f>
        <v>0.20015977812640728</v>
      </c>
      <c r="N12" s="12">
        <v>6.7044268316623926E-2</v>
      </c>
      <c r="O12" s="12">
        <v>9.303697075690405E-2</v>
      </c>
      <c r="P12" s="12">
        <v>8.9555382215372958E-2</v>
      </c>
      <c r="Q12" s="12">
        <v>8.6834506039777104E-2</v>
      </c>
      <c r="R12" s="13">
        <f>SUM(N12:Q12)</f>
        <v>0.33647112732867801</v>
      </c>
      <c r="S12" s="12">
        <v>0.10892348873268898</v>
      </c>
      <c r="T12" s="12">
        <v>0.30499999999999999</v>
      </c>
      <c r="U12" s="12">
        <v>0.33334111482706014</v>
      </c>
      <c r="V12" s="12">
        <v>0.32321352812882792</v>
      </c>
      <c r="W12" s="13">
        <f>SUM(S12:V12)</f>
        <v>1.070478131688577</v>
      </c>
      <c r="X12" s="12">
        <v>0.40543266375311798</v>
      </c>
      <c r="Y12" s="12">
        <v>0.44</v>
      </c>
    </row>
    <row r="13" spans="2:25" x14ac:dyDescent="0.25">
      <c r="C13" s="14" t="s">
        <v>34</v>
      </c>
      <c r="D13" s="15">
        <v>45.608237657290076</v>
      </c>
      <c r="E13" s="15">
        <v>41.673576198385639</v>
      </c>
      <c r="F13" s="15">
        <v>46.484567596416881</v>
      </c>
      <c r="G13" s="15">
        <v>46.473618547907414</v>
      </c>
      <c r="H13" s="15">
        <v>180.24</v>
      </c>
      <c r="I13" s="15">
        <v>39.364956207449538</v>
      </c>
      <c r="J13" s="15">
        <v>40.137191221173559</v>
      </c>
      <c r="K13" s="15">
        <v>44.175437487534403</v>
      </c>
      <c r="L13" s="15">
        <v>45.252415083842507</v>
      </c>
      <c r="M13" s="15">
        <v>168.93</v>
      </c>
      <c r="N13" s="15">
        <v>39.574042161492457</v>
      </c>
      <c r="O13" s="15">
        <v>41.666889266659702</v>
      </c>
      <c r="P13" s="15">
        <v>43.764594519239751</v>
      </c>
      <c r="Q13" s="15">
        <v>45.674474052608097</v>
      </c>
      <c r="R13" s="15">
        <v>170.68</v>
      </c>
      <c r="S13" s="15">
        <v>39.555030399706808</v>
      </c>
      <c r="T13" s="15">
        <v>40.139938832370085</v>
      </c>
      <c r="U13" s="15">
        <v>44.321441536518293</v>
      </c>
      <c r="V13" s="15">
        <v>46.001406863495063</v>
      </c>
      <c r="W13" s="15">
        <v>170.01781763209024</v>
      </c>
      <c r="X13" s="15">
        <v>39.723315998713069</v>
      </c>
      <c r="Y13" s="15">
        <v>42.679831495835614</v>
      </c>
    </row>
    <row r="14" spans="2:25" x14ac:dyDescent="0.25">
      <c r="D14" s="22">
        <f>E14/E15</f>
        <v>0.14002269932241915</v>
      </c>
      <c r="E14" s="22">
        <f t="shared" ref="E14" si="4">F14/E15</f>
        <v>0.12711165113727796</v>
      </c>
      <c r="F14" s="22">
        <f>G14/F15</f>
        <v>0.11539108968068643</v>
      </c>
      <c r="G14" s="22">
        <f>I14/G15</f>
        <v>0.10475124395415319</v>
      </c>
      <c r="H14" s="22"/>
      <c r="I14" s="22">
        <f t="shared" ref="I14" si="5">J14/I15</f>
        <v>0.10344185340472627</v>
      </c>
      <c r="J14" s="22">
        <f t="shared" ref="J14" si="6">K14/J15</f>
        <v>0.11784514944842236</v>
      </c>
      <c r="K14" s="22">
        <f>L14/K15</f>
        <v>0.14833201860565534</v>
      </c>
      <c r="L14" s="22">
        <f>N14/L15</f>
        <v>0.14240146589584318</v>
      </c>
      <c r="M14" s="22"/>
      <c r="N14" s="22">
        <f t="shared" ref="N14:O14" si="7">O14/N15</f>
        <v>0.15189489695556604</v>
      </c>
      <c r="O14" s="22">
        <f t="shared" si="7"/>
        <v>0.1877327110477825</v>
      </c>
      <c r="P14" s="22">
        <f>Q14/P15</f>
        <v>0.26051567399291115</v>
      </c>
      <c r="Q14" s="22">
        <f>S14/Q15</f>
        <v>0.25076677118487706</v>
      </c>
      <c r="R14" s="22"/>
      <c r="S14" s="22">
        <f>T14/S15</f>
        <v>0.24314796239338374</v>
      </c>
      <c r="T14" s="22">
        <v>0.30499999999999999</v>
      </c>
      <c r="U14" s="22">
        <f>V14/U15</f>
        <v>0.33100441083779825</v>
      </c>
      <c r="V14" s="22">
        <f>X14/V15</f>
        <v>0.36176189941424886</v>
      </c>
      <c r="W14" s="22"/>
      <c r="X14" s="22">
        <f>Y14/X15</f>
        <v>0.35077083099373385</v>
      </c>
      <c r="Y14" s="22">
        <v>0.44</v>
      </c>
    </row>
    <row r="15" spans="2:25" x14ac:dyDescent="0.25">
      <c r="B15" t="s">
        <v>36</v>
      </c>
      <c r="E15">
        <f t="shared" ref="E15:G15" si="8">E12/D12</f>
        <v>0.90779317748037458</v>
      </c>
      <c r="F15">
        <f t="shared" si="8"/>
        <v>0.90779317748037458</v>
      </c>
      <c r="G15">
        <f>G12/F12</f>
        <v>0.98749999999999993</v>
      </c>
      <c r="I15">
        <f>I12/G12</f>
        <v>1.1392405063291142</v>
      </c>
      <c r="J15">
        <f t="shared" ref="J15:L15" si="9">J12/I12</f>
        <v>1.2587027917561957</v>
      </c>
      <c r="K15">
        <f t="shared" si="9"/>
        <v>0.96001839140625</v>
      </c>
      <c r="L15">
        <f>L12/K12</f>
        <v>1.0666666666666667</v>
      </c>
      <c r="N15">
        <f>N12/L12</f>
        <v>1.2359382363102043</v>
      </c>
      <c r="O15">
        <f t="shared" ref="O15:Q15" si="10">O12/N12</f>
        <v>1.3876946246549628</v>
      </c>
      <c r="P15">
        <f t="shared" si="10"/>
        <v>0.96257844045000007</v>
      </c>
      <c r="Q15">
        <f>Q12/P12</f>
        <v>0.96961794915851751</v>
      </c>
      <c r="S15">
        <f>S12/Q12</f>
        <v>1.2543802423749997</v>
      </c>
      <c r="T15">
        <f t="shared" ref="S15:U15" si="11">T12/S12</f>
        <v>2.800130656377577</v>
      </c>
      <c r="U15">
        <f t="shared" si="11"/>
        <v>1.0929216879575743</v>
      </c>
      <c r="V15">
        <f>V12/U12</f>
        <v>0.9696179491585174</v>
      </c>
      <c r="X15">
        <f>X12/V12</f>
        <v>1.2543802423749999</v>
      </c>
      <c r="Y15">
        <f>Y12/X12</f>
        <v>1.0852603634026174</v>
      </c>
    </row>
    <row r="16" spans="2:25" x14ac:dyDescent="0.25">
      <c r="C16" s="16" t="s">
        <v>0</v>
      </c>
      <c r="D16" s="17" t="s">
        <v>18</v>
      </c>
      <c r="E16" s="17" t="s">
        <v>19</v>
      </c>
      <c r="F16" s="17" t="s">
        <v>20</v>
      </c>
      <c r="G16" s="17" t="s">
        <v>21</v>
      </c>
      <c r="H16" s="17">
        <v>2015</v>
      </c>
      <c r="I16" s="17" t="s">
        <v>22</v>
      </c>
      <c r="J16" s="17" t="s">
        <v>23</v>
      </c>
      <c r="K16" s="17" t="s">
        <v>24</v>
      </c>
      <c r="L16" s="17" t="s">
        <v>25</v>
      </c>
      <c r="M16" s="17">
        <v>2016</v>
      </c>
      <c r="N16" s="17" t="s">
        <v>26</v>
      </c>
      <c r="O16" s="17" t="s">
        <v>27</v>
      </c>
      <c r="P16" s="17" t="s">
        <v>28</v>
      </c>
      <c r="Q16" s="17" t="s">
        <v>29</v>
      </c>
      <c r="R16" s="17">
        <v>2017</v>
      </c>
      <c r="S16" s="17" t="s">
        <v>30</v>
      </c>
      <c r="T16" s="17" t="s">
        <v>11</v>
      </c>
      <c r="U16" s="17" t="s">
        <v>31</v>
      </c>
      <c r="V16" s="17" t="s">
        <v>32</v>
      </c>
      <c r="W16" s="17">
        <v>2018</v>
      </c>
      <c r="X16" s="17" t="s">
        <v>33</v>
      </c>
      <c r="Y16" s="17" t="s">
        <v>10</v>
      </c>
    </row>
    <row r="17" spans="3:25" x14ac:dyDescent="0.25">
      <c r="C17" s="18" t="s">
        <v>1</v>
      </c>
      <c r="D17" s="10">
        <v>12.622708360500008</v>
      </c>
      <c r="E17" s="10">
        <v>10.930999999999997</v>
      </c>
      <c r="F17" s="10">
        <v>9.8829999999999991</v>
      </c>
      <c r="G17" s="10">
        <v>16.121999999999993</v>
      </c>
      <c r="H17" s="11">
        <v>49.558708360500006</v>
      </c>
      <c r="I17" s="10">
        <v>10.250999999999996</v>
      </c>
      <c r="J17" s="10">
        <v>9.9500000000000011</v>
      </c>
      <c r="K17" s="10">
        <v>9.2669999999999941</v>
      </c>
      <c r="L17" s="10">
        <v>13.081000000000003</v>
      </c>
      <c r="M17" s="11">
        <v>42.548999999999999</v>
      </c>
      <c r="N17" s="10">
        <v>8.9219999999999988</v>
      </c>
      <c r="O17" s="10">
        <v>11.423999999999998</v>
      </c>
      <c r="P17" s="10">
        <v>10.326000000000002</v>
      </c>
      <c r="Q17" s="10">
        <v>13.17</v>
      </c>
      <c r="R17" s="11">
        <v>43.841999999999992</v>
      </c>
      <c r="S17" s="10">
        <v>9.1129999999999995</v>
      </c>
      <c r="T17" s="10">
        <v>11.553000000000004</v>
      </c>
      <c r="U17" s="10">
        <v>9.6989999999999963</v>
      </c>
      <c r="V17" s="10">
        <v>14.520999999999995</v>
      </c>
      <c r="W17" s="11">
        <v>44.886000000000003</v>
      </c>
      <c r="X17" s="10">
        <v>9.9382571500099992</v>
      </c>
      <c r="Y17" s="10">
        <v>10.709999999999997</v>
      </c>
    </row>
    <row r="18" spans="3:25" x14ac:dyDescent="0.25">
      <c r="C18" s="7" t="s">
        <v>2</v>
      </c>
      <c r="D18" s="12">
        <v>8.8125800000000005</v>
      </c>
      <c r="E18" s="12">
        <v>8</v>
      </c>
      <c r="F18" s="12">
        <v>7.8999999999999977</v>
      </c>
      <c r="G18" s="12">
        <v>8.9999999999999964</v>
      </c>
      <c r="H18" s="13">
        <v>33.712579999999996</v>
      </c>
      <c r="I18" s="12">
        <v>6.3999999999999968</v>
      </c>
      <c r="J18" s="12">
        <v>6.1441177049999975</v>
      </c>
      <c r="K18" s="12">
        <v>6.5537255519999977</v>
      </c>
      <c r="L18" s="12">
        <v>8.1</v>
      </c>
      <c r="M18" s="13">
        <v>27.197843256999992</v>
      </c>
      <c r="N18" s="12">
        <v>6</v>
      </c>
      <c r="O18" s="12">
        <v>5.7754706426999984</v>
      </c>
      <c r="P18" s="12">
        <v>5.6</v>
      </c>
      <c r="Q18" s="12">
        <v>7.0245293573000014</v>
      </c>
      <c r="R18" s="13">
        <v>24.4</v>
      </c>
      <c r="S18" s="12">
        <v>5.3000000000000016</v>
      </c>
      <c r="T18" s="12">
        <v>5.0000000000000009</v>
      </c>
      <c r="U18" s="12">
        <v>5.299999999999998</v>
      </c>
      <c r="V18" s="12">
        <v>7.4800000000000013</v>
      </c>
      <c r="W18" s="13">
        <v>23.08</v>
      </c>
      <c r="X18" s="12">
        <v>4.8199999999999985</v>
      </c>
      <c r="Y18" s="12">
        <v>4.9400000000000004</v>
      </c>
    </row>
    <row r="19" spans="3:25" x14ac:dyDescent="0.25">
      <c r="C19" s="7" t="s">
        <v>37</v>
      </c>
      <c r="D19" s="12">
        <v>0</v>
      </c>
      <c r="E19" s="12">
        <v>0</v>
      </c>
      <c r="F19" s="12">
        <v>0</v>
      </c>
      <c r="G19" s="12">
        <v>0</v>
      </c>
      <c r="H19" s="13">
        <v>0</v>
      </c>
      <c r="I19" s="12">
        <v>0</v>
      </c>
      <c r="J19" s="12">
        <v>0</v>
      </c>
      <c r="K19" s="12">
        <v>0</v>
      </c>
      <c r="L19" s="12">
        <v>0</v>
      </c>
      <c r="M19" s="13">
        <v>0</v>
      </c>
      <c r="N19" s="12">
        <v>0</v>
      </c>
      <c r="O19" s="12">
        <v>0</v>
      </c>
      <c r="P19" s="12">
        <v>0</v>
      </c>
      <c r="Q19" s="12">
        <v>0</v>
      </c>
      <c r="R19" s="13">
        <v>0</v>
      </c>
      <c r="S19" s="12">
        <v>0</v>
      </c>
      <c r="T19" s="12">
        <v>0</v>
      </c>
      <c r="U19" s="12">
        <v>0</v>
      </c>
      <c r="V19" s="12">
        <v>0</v>
      </c>
      <c r="W19" s="13">
        <v>0</v>
      </c>
      <c r="X19" s="12">
        <v>0</v>
      </c>
      <c r="Y19" s="12">
        <v>0</v>
      </c>
    </row>
    <row r="20" spans="3:25" x14ac:dyDescent="0.25">
      <c r="C20" s="7" t="s">
        <v>38</v>
      </c>
      <c r="D20" s="12">
        <v>0.88077000000000016</v>
      </c>
      <c r="E20" s="12">
        <v>1.45</v>
      </c>
      <c r="F20" s="12">
        <v>1.0799999999999998</v>
      </c>
      <c r="G20" s="12">
        <v>1.03</v>
      </c>
      <c r="H20" s="13">
        <v>4.4407700000000006</v>
      </c>
      <c r="I20" s="12">
        <v>0.78500000000000003</v>
      </c>
      <c r="J20" s="12">
        <v>1.1200000000000003</v>
      </c>
      <c r="K20" s="12">
        <v>0.42999999999999994</v>
      </c>
      <c r="L20" s="12">
        <v>0.50149999999999995</v>
      </c>
      <c r="M20" s="13">
        <v>2.8365</v>
      </c>
      <c r="N20" s="12">
        <v>0.50632518560970263</v>
      </c>
      <c r="O20" s="12">
        <v>0.44099999999999995</v>
      </c>
      <c r="P20" s="12">
        <v>0.44399999999999995</v>
      </c>
      <c r="Q20" s="12">
        <v>0.27100000000000007</v>
      </c>
      <c r="R20" s="13">
        <v>1.6623251856097028</v>
      </c>
      <c r="S20" s="12">
        <v>0.29921853340974597</v>
      </c>
      <c r="T20" s="12">
        <v>0.20599999999999999</v>
      </c>
      <c r="U20" s="12">
        <v>0.191</v>
      </c>
      <c r="V20" s="12">
        <v>6.6143999999999994E-2</v>
      </c>
      <c r="W20" s="13">
        <v>0.76236253340974591</v>
      </c>
      <c r="X20" s="12">
        <v>4.2989002673833009E-2</v>
      </c>
      <c r="Y20" s="12">
        <v>0.06</v>
      </c>
    </row>
    <row r="21" spans="3:25" x14ac:dyDescent="0.25">
      <c r="C21" s="7" t="s">
        <v>16</v>
      </c>
      <c r="D21" s="12">
        <v>0.56786009999999998</v>
      </c>
      <c r="E21" s="12">
        <v>0.70390991562499983</v>
      </c>
      <c r="F21" s="12">
        <v>0.88000000000000012</v>
      </c>
      <c r="G21" s="12">
        <v>1.3889999999999996</v>
      </c>
      <c r="H21" s="13">
        <v>3.5407700156250002</v>
      </c>
      <c r="I21" s="12">
        <v>0.56786009999999998</v>
      </c>
      <c r="J21" s="12">
        <v>0.7258578532031249</v>
      </c>
      <c r="K21" s="12">
        <v>1.0456602010143798</v>
      </c>
      <c r="L21" s="12">
        <v>1.1480324324324296</v>
      </c>
      <c r="M21" s="13">
        <v>3.4874105866499345</v>
      </c>
      <c r="N21" s="12">
        <v>0.59057450400000022</v>
      </c>
      <c r="O21" s="12">
        <v>0.66452608728614482</v>
      </c>
      <c r="P21" s="12">
        <v>0.7815972602739728</v>
      </c>
      <c r="Q21" s="12">
        <v>0.75660749999999999</v>
      </c>
      <c r="R21" s="13">
        <v>2.7933053515601172</v>
      </c>
      <c r="S21" s="12">
        <v>0.42103500000000005</v>
      </c>
      <c r="T21" s="12">
        <v>0.55999999999999994</v>
      </c>
      <c r="U21" s="12">
        <v>0.4250000000000001</v>
      </c>
      <c r="V21" s="12">
        <v>0.47585400000000005</v>
      </c>
      <c r="W21" s="13">
        <v>1.8818890000000001</v>
      </c>
      <c r="X21" s="12">
        <v>0.28389444444444512</v>
      </c>
      <c r="Y21" s="12">
        <v>0.191825</v>
      </c>
    </row>
    <row r="22" spans="3:25" x14ac:dyDescent="0.25">
      <c r="C22" s="7" t="s">
        <v>39</v>
      </c>
      <c r="D22" s="12">
        <v>0</v>
      </c>
      <c r="E22" s="12">
        <v>0</v>
      </c>
      <c r="F22" s="12">
        <v>0</v>
      </c>
      <c r="G22" s="12">
        <v>0</v>
      </c>
      <c r="H22" s="13">
        <v>0</v>
      </c>
      <c r="I22" s="12">
        <v>0</v>
      </c>
      <c r="J22" s="12">
        <v>0</v>
      </c>
      <c r="K22" s="12">
        <v>0</v>
      </c>
      <c r="L22" s="12">
        <v>0</v>
      </c>
      <c r="M22" s="13">
        <v>0</v>
      </c>
      <c r="N22" s="12">
        <v>0</v>
      </c>
      <c r="O22" s="12">
        <v>0</v>
      </c>
      <c r="P22" s="12">
        <v>0</v>
      </c>
      <c r="Q22" s="12">
        <v>0</v>
      </c>
      <c r="R22" s="13">
        <v>0</v>
      </c>
      <c r="S22" s="12">
        <v>0</v>
      </c>
      <c r="T22" s="12">
        <v>0</v>
      </c>
      <c r="U22" s="12">
        <v>0</v>
      </c>
      <c r="V22" s="12">
        <v>0</v>
      </c>
      <c r="W22" s="13">
        <v>0</v>
      </c>
      <c r="X22" s="12">
        <v>0</v>
      </c>
      <c r="Y22" s="12">
        <v>0</v>
      </c>
    </row>
    <row r="23" spans="3:25" x14ac:dyDescent="0.25">
      <c r="C23" s="7" t="s">
        <v>8</v>
      </c>
      <c r="D23" s="12">
        <v>1.4282441999999997</v>
      </c>
      <c r="E23" s="12">
        <v>1.4497619999999996</v>
      </c>
      <c r="F23" s="12">
        <v>1.0936869999999999</v>
      </c>
      <c r="G23" s="12">
        <v>1.7056068000000004</v>
      </c>
      <c r="H23" s="13">
        <v>5.6772999999999989</v>
      </c>
      <c r="I23" s="12">
        <v>1.7150686199999998</v>
      </c>
      <c r="J23" s="12">
        <v>2.1394293146447803</v>
      </c>
      <c r="K23" s="12">
        <v>1.5113999999999999</v>
      </c>
      <c r="L23" s="12">
        <v>2.79410206535522</v>
      </c>
      <c r="M23" s="13">
        <v>8.1600000000000019</v>
      </c>
      <c r="N23" s="12">
        <v>1.8008220509999995</v>
      </c>
      <c r="O23" s="12">
        <v>2.1432240000000009</v>
      </c>
      <c r="P23" s="12">
        <v>1.3219199999999998</v>
      </c>
      <c r="Q23" s="12">
        <v>1.9964339489999998</v>
      </c>
      <c r="R23" s="13">
        <v>7.2624000000000004</v>
      </c>
      <c r="S23" s="12">
        <v>1.4379551999999998</v>
      </c>
      <c r="T23" s="12">
        <v>1.8333928799999997</v>
      </c>
      <c r="U23" s="12">
        <v>1.1500000000000001</v>
      </c>
      <c r="V23" s="12">
        <v>2.2089000000000003</v>
      </c>
      <c r="W23" s="13">
        <v>6.6302480800000003</v>
      </c>
      <c r="X23" s="12">
        <v>1.60195</v>
      </c>
      <c r="Y23" s="12">
        <v>1.8596550000000001</v>
      </c>
    </row>
    <row r="24" spans="3:25" x14ac:dyDescent="0.25">
      <c r="C24" s="7" t="s">
        <v>15</v>
      </c>
      <c r="D24" s="12">
        <v>0.72836400000000012</v>
      </c>
      <c r="E24" s="12">
        <v>0.83241599999999982</v>
      </c>
      <c r="F24" s="12">
        <v>0.96048000000000033</v>
      </c>
      <c r="G24" s="12">
        <v>1.3206599999999999</v>
      </c>
      <c r="H24" s="13">
        <v>3.8419200000000004</v>
      </c>
      <c r="I24" s="12">
        <v>0.78375167999999995</v>
      </c>
      <c r="J24" s="12">
        <v>0.66559327672319979</v>
      </c>
      <c r="K24" s="12">
        <v>0.42453215999999999</v>
      </c>
      <c r="L24" s="12">
        <v>0.6233708832767999</v>
      </c>
      <c r="M24" s="13">
        <v>2.4972479999999995</v>
      </c>
      <c r="N24" s="12">
        <v>0.44950464000000007</v>
      </c>
      <c r="O24" s="12">
        <v>0.59309640000000008</v>
      </c>
      <c r="P24" s="12">
        <v>0.58525504127999994</v>
      </c>
      <c r="Q24" s="12">
        <v>0.5697221587200002</v>
      </c>
      <c r="R24" s="13">
        <v>2.1975782400000003</v>
      </c>
      <c r="S24" s="12">
        <v>0.56011874181119981</v>
      </c>
      <c r="T24" s="12">
        <v>0.5199999999999998</v>
      </c>
      <c r="U24" s="12">
        <v>0.46</v>
      </c>
      <c r="V24" s="12">
        <v>0.44</v>
      </c>
      <c r="W24" s="13">
        <v>1.9801187418111998</v>
      </c>
      <c r="X24" s="12">
        <v>0.3766541834902728</v>
      </c>
      <c r="Y24" s="12">
        <v>0.38492999999999999</v>
      </c>
    </row>
    <row r="25" spans="3:25" x14ac:dyDescent="0.25">
      <c r="C25" s="7" t="s">
        <v>40</v>
      </c>
      <c r="D25" s="12">
        <v>0.6048</v>
      </c>
      <c r="E25" s="12">
        <v>0.6048</v>
      </c>
      <c r="F25" s="12">
        <v>0.75599999999999989</v>
      </c>
      <c r="G25" s="12">
        <v>0.89999999999999991</v>
      </c>
      <c r="H25" s="13">
        <v>2.8656000000000001</v>
      </c>
      <c r="I25" s="12">
        <v>0.38685599999999998</v>
      </c>
      <c r="J25" s="12">
        <v>0.35820000000000013</v>
      </c>
      <c r="K25" s="12">
        <v>0.329544</v>
      </c>
      <c r="L25" s="12">
        <v>0.35819999999999996</v>
      </c>
      <c r="M25" s="13">
        <v>1.4328000000000003</v>
      </c>
      <c r="N25" s="12">
        <v>0.23068080000000002</v>
      </c>
      <c r="O25" s="12">
        <v>0.22537943999999999</v>
      </c>
      <c r="P25" s="12">
        <v>0.19772640000000002</v>
      </c>
      <c r="Q25" s="12">
        <v>0.13425336000000004</v>
      </c>
      <c r="R25" s="13">
        <v>0.78804000000000007</v>
      </c>
      <c r="S25" s="12">
        <v>0.15445583999999998</v>
      </c>
      <c r="T25" s="12">
        <v>0.15256454400000002</v>
      </c>
      <c r="U25" s="12">
        <v>0.15445584000000004</v>
      </c>
      <c r="V25" s="12">
        <v>0.168955776</v>
      </c>
      <c r="W25" s="13">
        <v>0.63043199999999999</v>
      </c>
      <c r="X25" s="12">
        <v>0</v>
      </c>
      <c r="Y25" s="12">
        <v>0</v>
      </c>
    </row>
    <row r="26" spans="3:25" x14ac:dyDescent="0.25">
      <c r="C26" s="7" t="s">
        <v>14</v>
      </c>
      <c r="D26" s="12">
        <v>0.72999999999999987</v>
      </c>
      <c r="E26" s="12">
        <v>0.65400000000000003</v>
      </c>
      <c r="F26" s="12">
        <v>0.76300000000000001</v>
      </c>
      <c r="G26" s="12">
        <v>1.1230000000000004</v>
      </c>
      <c r="H26" s="13">
        <v>3.2700000000000005</v>
      </c>
      <c r="I26" s="12">
        <v>0.77253749999999977</v>
      </c>
      <c r="J26" s="12">
        <v>0.8068725000000001</v>
      </c>
      <c r="K26" s="12">
        <v>0.84120750000000066</v>
      </c>
      <c r="L26" s="12">
        <v>1.0128825000000001</v>
      </c>
      <c r="M26" s="13">
        <v>3.4335000000000004</v>
      </c>
      <c r="N26" s="12">
        <v>0.64206450000000026</v>
      </c>
      <c r="O26" s="12">
        <v>0.6712492499999998</v>
      </c>
      <c r="P26" s="12">
        <v>0.73185052499999992</v>
      </c>
      <c r="Q26" s="12">
        <v>0.87331072500000007</v>
      </c>
      <c r="R26" s="13">
        <v>2.9184749999999999</v>
      </c>
      <c r="S26" s="12">
        <v>0.72232256249999993</v>
      </c>
      <c r="T26" s="12">
        <v>0.65</v>
      </c>
      <c r="U26" s="12">
        <v>0.70000000000000007</v>
      </c>
      <c r="V26" s="12">
        <v>0.86</v>
      </c>
      <c r="W26" s="13">
        <v>2.9323225624999996</v>
      </c>
      <c r="X26" s="12">
        <v>0.55999999999999994</v>
      </c>
      <c r="Y26" s="12">
        <v>0.52</v>
      </c>
    </row>
    <row r="27" spans="3:25" x14ac:dyDescent="0.25">
      <c r="C27" s="7" t="s">
        <v>5</v>
      </c>
      <c r="D27" s="12">
        <v>2.5144199999999999</v>
      </c>
      <c r="E27" s="12">
        <v>2.4561999999999999</v>
      </c>
      <c r="F27" s="12">
        <v>3.0657375</v>
      </c>
      <c r="G27" s="12">
        <v>3.1820000000000022</v>
      </c>
      <c r="H27" s="13">
        <v>11.218357500000002</v>
      </c>
      <c r="I27" s="12">
        <v>2.1609999999999996</v>
      </c>
      <c r="J27" s="12">
        <v>2.5423630000000008</v>
      </c>
      <c r="K27" s="12">
        <v>2.7210969999999999</v>
      </c>
      <c r="L27" s="12">
        <v>3.6939999999999991</v>
      </c>
      <c r="M27" s="13">
        <v>11.118460000000001</v>
      </c>
      <c r="N27" s="12">
        <v>2.0719000000000003</v>
      </c>
      <c r="O27" s="12">
        <v>2.1756019999999996</v>
      </c>
      <c r="P27" s="12">
        <v>2.9727939999999995</v>
      </c>
      <c r="Q27" s="12">
        <v>3.0704569999999989</v>
      </c>
      <c r="R27" s="13">
        <v>10.290752999999999</v>
      </c>
      <c r="S27" s="12">
        <v>2.1036035922300007</v>
      </c>
      <c r="T27" s="12">
        <v>1.9920329999999997</v>
      </c>
      <c r="U27" s="12">
        <v>2.3361889999999996</v>
      </c>
      <c r="V27" s="12">
        <v>2.3366899999999982</v>
      </c>
      <c r="W27" s="13">
        <v>8.7685155922299991</v>
      </c>
      <c r="X27" s="12">
        <v>1.5505730120667103</v>
      </c>
      <c r="Y27" s="12">
        <v>1.8630089999999997</v>
      </c>
    </row>
    <row r="28" spans="3:25" x14ac:dyDescent="0.25">
      <c r="C28" s="7" t="s">
        <v>41</v>
      </c>
      <c r="D28" s="12">
        <v>0.42000000000000004</v>
      </c>
      <c r="E28" s="12">
        <v>0.11800000000000001</v>
      </c>
      <c r="F28" s="12">
        <v>0.18000000000000002</v>
      </c>
      <c r="G28" s="12">
        <v>0.18819999999999998</v>
      </c>
      <c r="H28" s="13">
        <v>0.90619999999999989</v>
      </c>
      <c r="I28" s="12">
        <v>0.15496020000000005</v>
      </c>
      <c r="J28" s="12">
        <v>0.17942760000000002</v>
      </c>
      <c r="K28" s="12">
        <v>0.17942760000000008</v>
      </c>
      <c r="L28" s="12">
        <v>0.20039999999999994</v>
      </c>
      <c r="M28" s="13">
        <v>0.71421540000000017</v>
      </c>
      <c r="N28" s="12">
        <v>0.37139200799999994</v>
      </c>
      <c r="O28" s="12">
        <v>0.2399763744</v>
      </c>
      <c r="P28" s="12">
        <v>0.25140382080000001</v>
      </c>
      <c r="Q28" s="12">
        <v>0.26637377558399999</v>
      </c>
      <c r="R28" s="13">
        <v>1.1291459787839997</v>
      </c>
      <c r="S28" s="12">
        <v>0.22481625815999998</v>
      </c>
      <c r="T28" s="12">
        <v>0.16120000000000004</v>
      </c>
      <c r="U28" s="12">
        <v>0.11159999999999998</v>
      </c>
      <c r="V28" s="12">
        <v>9.2999999999999999E-2</v>
      </c>
      <c r="W28" s="13">
        <v>0.59061625815999996</v>
      </c>
      <c r="X28" s="12">
        <v>9.7199999999999995E-2</v>
      </c>
      <c r="Y28" s="12">
        <v>0.10999999999999999</v>
      </c>
    </row>
    <row r="29" spans="3:25" x14ac:dyDescent="0.25">
      <c r="C29" s="7" t="s">
        <v>42</v>
      </c>
      <c r="D29" s="12">
        <v>0</v>
      </c>
      <c r="E29" s="12">
        <v>0</v>
      </c>
      <c r="F29" s="12">
        <v>0</v>
      </c>
      <c r="G29" s="12">
        <v>0</v>
      </c>
      <c r="H29" s="13">
        <v>0</v>
      </c>
      <c r="I29" s="12">
        <v>0</v>
      </c>
      <c r="J29" s="12">
        <v>0</v>
      </c>
      <c r="K29" s="12">
        <v>0</v>
      </c>
      <c r="L29" s="12">
        <v>0</v>
      </c>
      <c r="M29" s="13">
        <v>0</v>
      </c>
      <c r="N29" s="12">
        <v>0</v>
      </c>
      <c r="O29" s="12">
        <v>0</v>
      </c>
      <c r="P29" s="12">
        <v>0</v>
      </c>
      <c r="Q29" s="12">
        <v>0</v>
      </c>
      <c r="R29" s="13">
        <v>0</v>
      </c>
      <c r="S29" s="12">
        <v>0</v>
      </c>
      <c r="T29" s="12">
        <v>0</v>
      </c>
      <c r="U29" s="12">
        <v>0</v>
      </c>
      <c r="V29" s="12">
        <v>0</v>
      </c>
      <c r="W29" s="13">
        <v>0</v>
      </c>
      <c r="X29" s="12">
        <v>0</v>
      </c>
      <c r="Y29" s="12">
        <v>0</v>
      </c>
    </row>
    <row r="30" spans="3:25" x14ac:dyDescent="0.25">
      <c r="C30" s="7" t="s">
        <v>43</v>
      </c>
      <c r="D30" s="12">
        <v>0.34271999999999991</v>
      </c>
      <c r="E30" s="12">
        <v>0.35279999999999967</v>
      </c>
      <c r="F30" s="12">
        <v>0.41999999999999976</v>
      </c>
      <c r="G30" s="12">
        <v>0.54999999999999949</v>
      </c>
      <c r="H30" s="13">
        <v>1.6655199999999988</v>
      </c>
      <c r="I30" s="12">
        <v>0.23990400000000001</v>
      </c>
      <c r="J30" s="12">
        <v>0.24695999999999996</v>
      </c>
      <c r="K30" s="12">
        <v>0.29399999999999993</v>
      </c>
      <c r="L30" s="12">
        <v>0.3849999999999999</v>
      </c>
      <c r="M30" s="13">
        <v>1.1658639999999996</v>
      </c>
      <c r="N30" s="12">
        <v>0.24470208000000002</v>
      </c>
      <c r="O30" s="12">
        <v>0.16893369359999993</v>
      </c>
      <c r="P30" s="12">
        <v>0.16974979840000007</v>
      </c>
      <c r="Q30" s="12">
        <v>0.11613282799999998</v>
      </c>
      <c r="R30" s="13">
        <v>0.69951839999999987</v>
      </c>
      <c r="S30" s="12">
        <v>0</v>
      </c>
      <c r="T30" s="12">
        <v>0</v>
      </c>
      <c r="U30" s="12">
        <v>0</v>
      </c>
      <c r="V30" s="12">
        <v>0</v>
      </c>
      <c r="W30" s="13">
        <v>0</v>
      </c>
      <c r="X30" s="12">
        <v>0</v>
      </c>
      <c r="Y30" s="12">
        <v>0</v>
      </c>
    </row>
    <row r="31" spans="3:25" x14ac:dyDescent="0.25">
      <c r="C31" s="7" t="s">
        <v>17</v>
      </c>
      <c r="D31" s="12">
        <v>1.8661750000000001</v>
      </c>
      <c r="E31" s="12">
        <v>1.4051200000000006</v>
      </c>
      <c r="F31" s="12">
        <v>2.0000000000000004</v>
      </c>
      <c r="G31" s="12">
        <v>2.1</v>
      </c>
      <c r="H31" s="13">
        <v>7.3712949999999999</v>
      </c>
      <c r="I31" s="12">
        <v>1.1867784949999998</v>
      </c>
      <c r="J31" s="12">
        <v>0.98358400000000024</v>
      </c>
      <c r="K31" s="12">
        <v>1.4189742874999995</v>
      </c>
      <c r="L31" s="12">
        <v>1.5705697174999995</v>
      </c>
      <c r="M31" s="13">
        <v>5.1599064999999982</v>
      </c>
      <c r="N31" s="12">
        <v>1.0087617207500004</v>
      </c>
      <c r="O31" s="12">
        <v>0.83604640000000019</v>
      </c>
      <c r="P31" s="12">
        <v>1.0939001780000002</v>
      </c>
      <c r="Q31" s="12">
        <v>1.1892169012500002</v>
      </c>
      <c r="R31" s="13">
        <v>4.1279252000000008</v>
      </c>
      <c r="S31" s="12">
        <v>0.90788554867500004</v>
      </c>
      <c r="T31" s="12">
        <v>0.67999999999999994</v>
      </c>
      <c r="U31" s="12">
        <v>0.89</v>
      </c>
      <c r="V31" s="12">
        <v>0.96000000000000008</v>
      </c>
      <c r="W31" s="13">
        <v>3.4378855486750002</v>
      </c>
      <c r="X31" s="12">
        <v>0.65</v>
      </c>
      <c r="Y31" s="12">
        <v>0.41</v>
      </c>
    </row>
    <row r="32" spans="3:25" x14ac:dyDescent="0.25">
      <c r="C32" s="7" t="s">
        <v>44</v>
      </c>
      <c r="D32" s="12">
        <v>0.63000000000000012</v>
      </c>
      <c r="E32" s="12">
        <v>0.5</v>
      </c>
      <c r="F32" s="12">
        <v>0.5</v>
      </c>
      <c r="G32" s="12">
        <v>0.56999999999999995</v>
      </c>
      <c r="H32" s="13">
        <v>2.2000000000000002</v>
      </c>
      <c r="I32" s="12">
        <v>0.62999999999999989</v>
      </c>
      <c r="J32" s="12">
        <v>0.50429999999999997</v>
      </c>
      <c r="K32" s="12">
        <v>9.5700000000000035E-2</v>
      </c>
      <c r="L32" s="12">
        <v>0</v>
      </c>
      <c r="M32" s="13">
        <v>1.2300000000000004</v>
      </c>
      <c r="N32" s="12">
        <v>0</v>
      </c>
      <c r="O32" s="12">
        <v>0</v>
      </c>
      <c r="P32" s="12">
        <v>0</v>
      </c>
      <c r="Q32" s="12">
        <v>0</v>
      </c>
      <c r="R32" s="13">
        <v>0</v>
      </c>
      <c r="S32" s="12">
        <v>0</v>
      </c>
      <c r="T32" s="12">
        <v>0</v>
      </c>
      <c r="U32" s="12">
        <v>0</v>
      </c>
      <c r="V32" s="12">
        <v>0</v>
      </c>
      <c r="W32" s="13">
        <v>0</v>
      </c>
      <c r="X32" s="12">
        <v>0</v>
      </c>
      <c r="Y32" s="12">
        <v>0</v>
      </c>
    </row>
    <row r="33" spans="3:25" x14ac:dyDescent="0.25">
      <c r="C33" s="7" t="s">
        <v>45</v>
      </c>
      <c r="D33" s="12">
        <v>0.54000000000000037</v>
      </c>
      <c r="E33" s="12">
        <v>0.67499999999999993</v>
      </c>
      <c r="F33" s="12">
        <v>0.67499999999999982</v>
      </c>
      <c r="G33" s="12">
        <v>0.80999999999999994</v>
      </c>
      <c r="H33" s="13">
        <v>2.6999999999999997</v>
      </c>
      <c r="I33" s="12">
        <v>0.55620000000000003</v>
      </c>
      <c r="J33" s="12">
        <v>0.69524999999999992</v>
      </c>
      <c r="K33" s="12">
        <v>0.69525000000000015</v>
      </c>
      <c r="L33" s="12">
        <v>0.61829999999999974</v>
      </c>
      <c r="M33" s="13">
        <v>2.5649999999999995</v>
      </c>
      <c r="N33" s="12">
        <v>0.5005799999999998</v>
      </c>
      <c r="O33" s="12">
        <v>0.62572500000000009</v>
      </c>
      <c r="P33" s="12">
        <v>0.61877249999999984</v>
      </c>
      <c r="Q33" s="12">
        <v>0.5249474999999999</v>
      </c>
      <c r="R33" s="13">
        <v>2.270025</v>
      </c>
      <c r="S33" s="12">
        <v>0.48055680000000012</v>
      </c>
      <c r="T33" s="12">
        <v>0.60069599999999967</v>
      </c>
      <c r="U33" s="12">
        <v>0.59402160000000004</v>
      </c>
      <c r="V33" s="12">
        <v>0.42000000000000021</v>
      </c>
      <c r="W33" s="13">
        <v>2.0952743999999996</v>
      </c>
      <c r="X33" s="12">
        <v>0.4000000000000003</v>
      </c>
      <c r="Y33" s="12">
        <v>0.5586770000000002</v>
      </c>
    </row>
    <row r="34" spans="3:25" x14ac:dyDescent="0.25">
      <c r="C34" s="7" t="s">
        <v>46</v>
      </c>
      <c r="D34" s="12">
        <v>0</v>
      </c>
      <c r="E34" s="12">
        <v>0</v>
      </c>
      <c r="F34" s="12">
        <v>0</v>
      </c>
      <c r="G34" s="12">
        <v>0</v>
      </c>
      <c r="H34" s="13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2">
        <v>0</v>
      </c>
      <c r="R34" s="13">
        <v>0</v>
      </c>
      <c r="S34" s="12">
        <v>0</v>
      </c>
      <c r="T34" s="12">
        <v>0</v>
      </c>
      <c r="U34" s="12">
        <v>0</v>
      </c>
      <c r="V34" s="12">
        <v>0</v>
      </c>
      <c r="W34" s="13">
        <v>0</v>
      </c>
      <c r="X34" s="12">
        <v>0</v>
      </c>
      <c r="Y34" s="12">
        <v>0</v>
      </c>
    </row>
    <row r="35" spans="3:25" x14ac:dyDescent="0.25">
      <c r="C35" s="7" t="s">
        <v>4</v>
      </c>
      <c r="D35" s="12">
        <v>1.2684356999999999</v>
      </c>
      <c r="E35" s="12">
        <v>1.9658516250000011</v>
      </c>
      <c r="F35" s="12">
        <v>2.2029999999999985</v>
      </c>
      <c r="G35" s="12">
        <v>2.302712675</v>
      </c>
      <c r="H35" s="13">
        <v>7.7399999999999993</v>
      </c>
      <c r="I35" s="12">
        <v>2.0619359999999998</v>
      </c>
      <c r="J35" s="12">
        <v>2.2610000000000006</v>
      </c>
      <c r="K35" s="12">
        <v>2.5200000000000022</v>
      </c>
      <c r="L35" s="12">
        <v>3.4200000000000004</v>
      </c>
      <c r="M35" s="13">
        <v>10.262936000000003</v>
      </c>
      <c r="N35" s="12">
        <v>2.8230000000000017</v>
      </c>
      <c r="O35" s="12">
        <v>3.2019999999999964</v>
      </c>
      <c r="P35" s="12">
        <v>3.1955859999999991</v>
      </c>
      <c r="Q35" s="12">
        <v>4.0360000000000049</v>
      </c>
      <c r="R35" s="13">
        <v>13.256586000000004</v>
      </c>
      <c r="S35" s="12">
        <v>3.2599999999999931</v>
      </c>
      <c r="T35" s="12">
        <v>3.7409999999999997</v>
      </c>
      <c r="U35" s="12">
        <v>3.7600000000000011</v>
      </c>
      <c r="V35" s="12">
        <v>4.6399999999999997</v>
      </c>
      <c r="W35" s="13">
        <v>15.400999999999993</v>
      </c>
      <c r="X35" s="12">
        <v>3.5092304014019828</v>
      </c>
      <c r="Y35" s="12">
        <v>3.9000000000000004</v>
      </c>
    </row>
    <row r="36" spans="3:25" x14ac:dyDescent="0.25">
      <c r="C36" s="7" t="s">
        <v>3</v>
      </c>
      <c r="D36" s="12">
        <v>1.1447369999999999</v>
      </c>
      <c r="E36" s="12">
        <v>0.79971199999999998</v>
      </c>
      <c r="F36" s="12">
        <v>0.91391999999999984</v>
      </c>
      <c r="G36" s="12">
        <v>3.51</v>
      </c>
      <c r="H36" s="13">
        <v>6.3683690000000004</v>
      </c>
      <c r="I36" s="12">
        <v>2.4039477000000007</v>
      </c>
      <c r="J36" s="12">
        <v>1.6287103717499993</v>
      </c>
      <c r="K36" s="12">
        <v>2</v>
      </c>
      <c r="L36" s="12">
        <v>4.2373419282499993</v>
      </c>
      <c r="M36" s="13">
        <v>10.27</v>
      </c>
      <c r="N36" s="12">
        <v>2.4129000000000005</v>
      </c>
      <c r="O36" s="12">
        <v>1.9838970000000002</v>
      </c>
      <c r="P36" s="12">
        <v>2.5030000000000001</v>
      </c>
      <c r="Q36" s="12">
        <v>5.5</v>
      </c>
      <c r="R36" s="13">
        <v>12.399796999999998</v>
      </c>
      <c r="S36" s="12">
        <v>2.5100000000000002</v>
      </c>
      <c r="T36" s="12">
        <v>1.4734170000000002</v>
      </c>
      <c r="U36" s="12">
        <v>2.2090000000000001</v>
      </c>
      <c r="V36" s="12">
        <v>5.4259999999999993</v>
      </c>
      <c r="W36" s="13">
        <v>11.618416999999999</v>
      </c>
      <c r="X36" s="12">
        <v>3.0376515151515209</v>
      </c>
      <c r="Y36" s="12">
        <v>2.0402270000000002</v>
      </c>
    </row>
    <row r="37" spans="3:25" x14ac:dyDescent="0.25">
      <c r="C37" s="7" t="s">
        <v>47</v>
      </c>
      <c r="D37" s="12">
        <v>0</v>
      </c>
      <c r="E37" s="12">
        <v>0</v>
      </c>
      <c r="F37" s="12">
        <v>0</v>
      </c>
      <c r="G37" s="12">
        <v>0</v>
      </c>
      <c r="H37" s="13">
        <v>0</v>
      </c>
      <c r="I37" s="12">
        <v>0</v>
      </c>
      <c r="J37" s="12">
        <v>0</v>
      </c>
      <c r="K37" s="12">
        <v>0</v>
      </c>
      <c r="L37" s="12">
        <v>0</v>
      </c>
      <c r="M37" s="13">
        <v>0</v>
      </c>
      <c r="N37" s="12">
        <v>0</v>
      </c>
      <c r="O37" s="12">
        <v>0</v>
      </c>
      <c r="P37" s="12">
        <v>0</v>
      </c>
      <c r="Q37" s="12">
        <v>0</v>
      </c>
      <c r="R37" s="13">
        <v>0</v>
      </c>
      <c r="S37" s="12">
        <v>0</v>
      </c>
      <c r="T37" s="12">
        <v>0</v>
      </c>
      <c r="U37" s="12">
        <v>0</v>
      </c>
      <c r="V37" s="12">
        <v>0</v>
      </c>
      <c r="W37" s="13">
        <v>0</v>
      </c>
      <c r="X37" s="12">
        <v>0</v>
      </c>
      <c r="Y37" s="12">
        <v>0</v>
      </c>
    </row>
    <row r="38" spans="3:25" x14ac:dyDescent="0.25">
      <c r="C38" s="7" t="s">
        <v>48</v>
      </c>
      <c r="D38" s="12">
        <v>0.84799374999999988</v>
      </c>
      <c r="E38" s="12">
        <v>0.96258749999999982</v>
      </c>
      <c r="F38" s="12">
        <v>0.82690850000000016</v>
      </c>
      <c r="G38" s="12">
        <v>1.5500000000000003</v>
      </c>
      <c r="H38" s="13">
        <v>4.1874897499999992</v>
      </c>
      <c r="I38" s="12">
        <v>1.0992160593750007</v>
      </c>
      <c r="J38" s="12">
        <v>1.087072339099999</v>
      </c>
      <c r="K38" s="12">
        <v>0.97575202999999988</v>
      </c>
      <c r="L38" s="12">
        <v>1.4</v>
      </c>
      <c r="M38" s="13">
        <v>4.5620404284749991</v>
      </c>
      <c r="N38" s="12">
        <v>0.84999999999999987</v>
      </c>
      <c r="O38" s="12">
        <v>0.91</v>
      </c>
      <c r="P38" s="12">
        <v>1.02</v>
      </c>
      <c r="Q38" s="12">
        <v>1.25</v>
      </c>
      <c r="R38" s="13">
        <v>4.0300000000000011</v>
      </c>
      <c r="S38" s="12">
        <v>0.97</v>
      </c>
      <c r="T38" s="12">
        <v>1.0149999999999999</v>
      </c>
      <c r="U38" s="12">
        <v>1.1000000000000001</v>
      </c>
      <c r="V38" s="12">
        <v>1.65</v>
      </c>
      <c r="W38" s="13">
        <v>4.7350000000000012</v>
      </c>
      <c r="X38" s="12">
        <v>1.1199999999999999</v>
      </c>
      <c r="Y38" s="12">
        <v>1.1659999999999999</v>
      </c>
    </row>
    <row r="39" spans="3:25" x14ac:dyDescent="0.25">
      <c r="C39" s="7" t="s">
        <v>49</v>
      </c>
      <c r="D39" s="12">
        <v>0.73599999999999977</v>
      </c>
      <c r="E39" s="12">
        <v>0.95999999999999974</v>
      </c>
      <c r="F39" s="12">
        <v>1.3</v>
      </c>
      <c r="G39" s="12">
        <v>1.304</v>
      </c>
      <c r="H39" s="13">
        <v>4.3</v>
      </c>
      <c r="I39" s="12">
        <v>0.96319999999999972</v>
      </c>
      <c r="J39" s="12">
        <v>1.1520000000000001</v>
      </c>
      <c r="K39" s="12">
        <v>1.1299999999999999</v>
      </c>
      <c r="L39" s="12">
        <v>1.4</v>
      </c>
      <c r="M39" s="13">
        <v>4.6452</v>
      </c>
      <c r="N39" s="12">
        <v>1.0595200000000002</v>
      </c>
      <c r="O39" s="12">
        <v>0.72</v>
      </c>
      <c r="P39" s="12">
        <v>0.80129700000000004</v>
      </c>
      <c r="Q39" s="12">
        <v>0.90308300000000041</v>
      </c>
      <c r="R39" s="13">
        <v>3.4839000000000002</v>
      </c>
      <c r="S39" s="12">
        <v>0.74407200000000018</v>
      </c>
      <c r="T39" s="12">
        <v>0.69000000000000006</v>
      </c>
      <c r="U39" s="12">
        <v>0.58999999999999986</v>
      </c>
      <c r="V39" s="12">
        <v>0.72</v>
      </c>
      <c r="W39" s="13">
        <v>2.7440720000000001</v>
      </c>
      <c r="X39" s="12">
        <v>0.6805441408106877</v>
      </c>
      <c r="Y39" s="12">
        <v>0.64649797571686829</v>
      </c>
    </row>
    <row r="40" spans="3:25" x14ac:dyDescent="0.25">
      <c r="C40" s="19" t="s">
        <v>50</v>
      </c>
      <c r="D40" s="21">
        <v>0.45</v>
      </c>
      <c r="E40" s="21">
        <v>0.42</v>
      </c>
      <c r="F40" s="21">
        <v>0.27</v>
      </c>
      <c r="G40" s="21">
        <v>0.36000000000000004</v>
      </c>
      <c r="H40" s="20">
        <v>1.5000000000000002</v>
      </c>
      <c r="I40" s="21">
        <v>0.35100000000000003</v>
      </c>
      <c r="J40" s="21">
        <v>0.32499999999999996</v>
      </c>
      <c r="K40" s="21">
        <v>0.28599999999999998</v>
      </c>
      <c r="L40" s="21">
        <v>0.33800000000000002</v>
      </c>
      <c r="M40" s="20">
        <v>1.3</v>
      </c>
      <c r="N40" s="21">
        <v>0.34476000000000001</v>
      </c>
      <c r="O40" s="21">
        <v>0.32486999999999999</v>
      </c>
      <c r="P40" s="21">
        <v>0.2717</v>
      </c>
      <c r="Q40" s="21">
        <v>0.26767000000000002</v>
      </c>
      <c r="R40" s="20">
        <v>1.2090000000000001</v>
      </c>
      <c r="S40" s="21">
        <v>0.34476000000000001</v>
      </c>
      <c r="T40" s="21">
        <v>0.28000000000000003</v>
      </c>
      <c r="U40" s="21">
        <v>0.35</v>
      </c>
      <c r="V40" s="21">
        <v>0.35000000000000003</v>
      </c>
      <c r="W40" s="20">
        <v>1.3247599999999999</v>
      </c>
      <c r="X40" s="21">
        <v>0.41554729806451735</v>
      </c>
      <c r="Y40" s="21">
        <v>0.372</v>
      </c>
    </row>
    <row r="41" spans="3:25" x14ac:dyDescent="0.25">
      <c r="C41" s="7" t="s">
        <v>51</v>
      </c>
      <c r="D41" s="12">
        <v>14.729193599999997</v>
      </c>
      <c r="E41" s="12">
        <v>15.540645887999997</v>
      </c>
      <c r="F41" s="12">
        <v>16.047406080000002</v>
      </c>
      <c r="G41" s="12">
        <v>20.546946431999999</v>
      </c>
      <c r="H41" s="13">
        <v>66.864191999999974</v>
      </c>
      <c r="I41" s="12">
        <v>13.25627424</v>
      </c>
      <c r="J41" s="12">
        <v>13.514924807999996</v>
      </c>
      <c r="K41" s="12">
        <v>14.160000000000002</v>
      </c>
      <c r="L41" s="12">
        <v>18.068800952000007</v>
      </c>
      <c r="M41" s="13">
        <v>59.000000000000007</v>
      </c>
      <c r="N41" s="12">
        <v>11.267833104000001</v>
      </c>
      <c r="O41" s="12">
        <v>10.585499999999996</v>
      </c>
      <c r="P41" s="12">
        <v>11.093179999999998</v>
      </c>
      <c r="Q41" s="12">
        <v>13.368486896000002</v>
      </c>
      <c r="R41" s="13">
        <v>46.314999999999998</v>
      </c>
      <c r="S41" s="12">
        <v>9.0529493000000016</v>
      </c>
      <c r="T41" s="12">
        <v>9.2306124999999994</v>
      </c>
      <c r="U41" s="12">
        <v>9.7000000000000028</v>
      </c>
      <c r="V41" s="12">
        <v>11.600000000000001</v>
      </c>
      <c r="W41" s="13">
        <v>39.583561799999998</v>
      </c>
      <c r="X41" s="12">
        <v>7.4264895684600303</v>
      </c>
      <c r="Y41" s="12">
        <v>7.6789999999999985</v>
      </c>
    </row>
    <row r="42" spans="3:25" x14ac:dyDescent="0.25">
      <c r="C42" s="14" t="s">
        <v>34</v>
      </c>
      <c r="D42" s="15">
        <v>51.86500171050001</v>
      </c>
      <c r="E42" s="15">
        <v>50.781804928624993</v>
      </c>
      <c r="F42" s="15">
        <v>51.718139079999993</v>
      </c>
      <c r="G42" s="15">
        <v>69.56412590699999</v>
      </c>
      <c r="H42" s="15">
        <v>223.92907162612497</v>
      </c>
      <c r="I42" s="15">
        <v>46.726490594374994</v>
      </c>
      <c r="J42" s="15">
        <v>47.030662768421109</v>
      </c>
      <c r="K42" s="15">
        <v>46.879270330514373</v>
      </c>
      <c r="L42" s="15">
        <v>62.951500478814452</v>
      </c>
      <c r="M42" s="15">
        <v>203.58792417212493</v>
      </c>
      <c r="N42" s="15">
        <v>42.097320593359711</v>
      </c>
      <c r="O42" s="15">
        <v>43.710496287986125</v>
      </c>
      <c r="P42" s="15">
        <v>43.979732523753974</v>
      </c>
      <c r="Q42" s="15">
        <v>55.288224950854008</v>
      </c>
      <c r="R42" s="15">
        <v>185.07577435595383</v>
      </c>
      <c r="S42" s="15">
        <v>38.606749376785942</v>
      </c>
      <c r="T42" s="15">
        <v>40.338915924000005</v>
      </c>
      <c r="U42" s="15">
        <v>39.720266440000003</v>
      </c>
      <c r="V42" s="15">
        <v>54.416543776000005</v>
      </c>
      <c r="W42" s="15">
        <v>173.08247551678591</v>
      </c>
      <c r="X42" s="15">
        <v>36.510980716573997</v>
      </c>
      <c r="Y42" s="15">
        <v>37.411820975716864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Smith</dc:creator>
  <cp:lastModifiedBy>Eric Smith</cp:lastModifiedBy>
  <dcterms:created xsi:type="dcterms:W3CDTF">2018-02-05T02:27:33Z</dcterms:created>
  <dcterms:modified xsi:type="dcterms:W3CDTF">2019-09-12T13:19:02Z</dcterms:modified>
</cp:coreProperties>
</file>